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SEPTIEMBRE 2021\"/>
    </mc:Choice>
  </mc:AlternateContent>
  <xr:revisionPtr revIDLastSave="0" documentId="8_{0602454C-A1C1-427B-81C9-10056269BD9C}" xr6:coauthVersionLast="47" xr6:coauthVersionMax="47" xr10:uidLastSave="{00000000-0000-0000-0000-000000000000}"/>
  <bookViews>
    <workbookView xWindow="-120" yWindow="-120" windowWidth="29040" windowHeight="15840" xr2:uid="{357FD925-F8E8-44DF-AD2C-EF4D552402DF}"/>
  </bookViews>
  <sheets>
    <sheet name="P2 Presupuesto Aprobado-Eje (2)" sheetId="1" r:id="rId1"/>
  </sheets>
  <definedNames>
    <definedName name="_xlnm.Print_Area" localSheetId="0">'P2 Presupuesto Aprobado-Eje (2)'!$B$1:$Q$99</definedName>
    <definedName name="_xlnm.Print_Titles" localSheetId="0">'P2 Presupuesto Aprobado-Eje (2)'!$1:$10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2" i="1"/>
  <c r="F12" i="1"/>
  <c r="G12" i="1"/>
  <c r="Q12" i="1" s="1"/>
  <c r="H12" i="1"/>
  <c r="I12" i="1"/>
  <c r="J12" i="1"/>
  <c r="K12" i="1"/>
  <c r="L12" i="1"/>
  <c r="M12" i="1"/>
  <c r="N12" i="1"/>
  <c r="O12" i="1"/>
  <c r="P12" i="1"/>
  <c r="Q13" i="1"/>
  <c r="Q14" i="1"/>
  <c r="Q15" i="1"/>
  <c r="Q16" i="1"/>
  <c r="Q17" i="1"/>
  <c r="C18" i="1"/>
  <c r="E18" i="1"/>
  <c r="F18" i="1"/>
  <c r="G18" i="1"/>
  <c r="H18" i="1"/>
  <c r="Q18" i="1" s="1"/>
  <c r="I18" i="1"/>
  <c r="J18" i="1"/>
  <c r="K18" i="1"/>
  <c r="L18" i="1"/>
  <c r="M18" i="1"/>
  <c r="N18" i="1"/>
  <c r="O18" i="1"/>
  <c r="P18" i="1"/>
  <c r="Q19" i="1"/>
  <c r="Q20" i="1"/>
  <c r="Q21" i="1"/>
  <c r="Q22" i="1"/>
  <c r="Q23" i="1"/>
  <c r="Q24" i="1"/>
  <c r="Q25" i="1"/>
  <c r="Q26" i="1"/>
  <c r="Q27" i="1"/>
  <c r="C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Q29" i="1"/>
  <c r="Q30" i="1"/>
  <c r="Q31" i="1"/>
  <c r="Q32" i="1"/>
  <c r="Q33" i="1"/>
  <c r="Q34" i="1"/>
  <c r="Q35" i="1"/>
  <c r="Q36" i="1"/>
  <c r="Q37" i="1"/>
  <c r="C38" i="1"/>
  <c r="E38" i="1"/>
  <c r="F38" i="1"/>
  <c r="Q38" i="1" s="1"/>
  <c r="G38" i="1"/>
  <c r="H38" i="1"/>
  <c r="I38" i="1"/>
  <c r="J38" i="1"/>
  <c r="K38" i="1"/>
  <c r="L38" i="1"/>
  <c r="M38" i="1"/>
  <c r="N38" i="1"/>
  <c r="O38" i="1"/>
  <c r="P38" i="1"/>
  <c r="Q39" i="1"/>
  <c r="Q40" i="1"/>
  <c r="Q41" i="1"/>
  <c r="Q42" i="1"/>
  <c r="Q43" i="1"/>
  <c r="Q44" i="1"/>
  <c r="Q45" i="1"/>
  <c r="Q46" i="1"/>
  <c r="C47" i="1"/>
  <c r="E47" i="1"/>
  <c r="F47" i="1"/>
  <c r="G47" i="1"/>
  <c r="H47" i="1"/>
  <c r="Q47" i="1" s="1"/>
  <c r="I47" i="1"/>
  <c r="J47" i="1"/>
  <c r="K47" i="1"/>
  <c r="L47" i="1"/>
  <c r="M47" i="1"/>
  <c r="N47" i="1"/>
  <c r="O47" i="1"/>
  <c r="P47" i="1"/>
  <c r="Q48" i="1"/>
  <c r="Q49" i="1"/>
  <c r="Q50" i="1"/>
  <c r="Q51" i="1"/>
  <c r="Q52" i="1"/>
  <c r="Q53" i="1"/>
  <c r="C54" i="1"/>
  <c r="C86" i="1" s="1"/>
  <c r="E54" i="1"/>
  <c r="F54" i="1"/>
  <c r="G54" i="1"/>
  <c r="H54" i="1"/>
  <c r="Q54" i="1" s="1"/>
  <c r="I54" i="1"/>
  <c r="J54" i="1"/>
  <c r="K54" i="1"/>
  <c r="L54" i="1"/>
  <c r="L86" i="1" s="1"/>
  <c r="M54" i="1"/>
  <c r="N54" i="1"/>
  <c r="O54" i="1"/>
  <c r="P54" i="1"/>
  <c r="P86" i="1" s="1"/>
  <c r="Q55" i="1"/>
  <c r="Q56" i="1"/>
  <c r="Q57" i="1"/>
  <c r="Q58" i="1"/>
  <c r="Q59" i="1"/>
  <c r="Q60" i="1"/>
  <c r="Q61" i="1"/>
  <c r="Q62" i="1"/>
  <c r="Q63" i="1"/>
  <c r="C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Q65" i="1"/>
  <c r="Q66" i="1"/>
  <c r="Q67" i="1"/>
  <c r="Q68" i="1"/>
  <c r="C69" i="1"/>
  <c r="E69" i="1"/>
  <c r="F69" i="1"/>
  <c r="G69" i="1"/>
  <c r="Q69" i="1" s="1"/>
  <c r="H69" i="1"/>
  <c r="I69" i="1"/>
  <c r="J69" i="1"/>
  <c r="K69" i="1"/>
  <c r="L69" i="1"/>
  <c r="M69" i="1"/>
  <c r="N69" i="1"/>
  <c r="O69" i="1"/>
  <c r="P69" i="1"/>
  <c r="Q70" i="1"/>
  <c r="Q71" i="1"/>
  <c r="C72" i="1"/>
  <c r="E72" i="1"/>
  <c r="F72" i="1"/>
  <c r="G72" i="1"/>
  <c r="G86" i="1" s="1"/>
  <c r="H72" i="1"/>
  <c r="I72" i="1"/>
  <c r="J72" i="1"/>
  <c r="K72" i="1"/>
  <c r="K86" i="1" s="1"/>
  <c r="L72" i="1"/>
  <c r="M72" i="1"/>
  <c r="N72" i="1"/>
  <c r="O72" i="1"/>
  <c r="O86" i="1" s="1"/>
  <c r="P72" i="1"/>
  <c r="Q73" i="1"/>
  <c r="Q74" i="1"/>
  <c r="Q75" i="1"/>
  <c r="Q76" i="1"/>
  <c r="C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Q79" i="1"/>
  <c r="Q80" i="1"/>
  <c r="C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Q82" i="1"/>
  <c r="Q83" i="1"/>
  <c r="C84" i="1"/>
  <c r="E84" i="1"/>
  <c r="E86" i="1" s="1"/>
  <c r="F84" i="1"/>
  <c r="G84" i="1"/>
  <c r="H84" i="1"/>
  <c r="I84" i="1"/>
  <c r="I86" i="1" s="1"/>
  <c r="J84" i="1"/>
  <c r="K84" i="1"/>
  <c r="L84" i="1"/>
  <c r="M84" i="1"/>
  <c r="M86" i="1" s="1"/>
  <c r="N84" i="1"/>
  <c r="O84" i="1"/>
  <c r="P84" i="1"/>
  <c r="Q84" i="1"/>
  <c r="Q85" i="1"/>
  <c r="F86" i="1"/>
  <c r="J86" i="1"/>
  <c r="N86" i="1"/>
  <c r="H86" i="1" l="1"/>
  <c r="Q72" i="1"/>
  <c r="Q86" i="1" s="1"/>
</calcChain>
</file>

<file path=xl/sharedStrings.xml><?xml version="1.0" encoding="utf-8"?>
<sst xmlns="http://schemas.openxmlformats.org/spreadsheetml/2006/main" count="100" uniqueCount="100">
  <si>
    <t>Directora Financiera</t>
  </si>
  <si>
    <t>Enc. División Contabilidad</t>
  </si>
  <si>
    <t>Nota: En adición al presupuesto aprobado para este 2021, la institución cuenta con disponibilidad de recursos al 31 de diciembre 2020 provenientes del periodo presupuestario anterior. Dicha disponibilidad asciende RD$4,666,819,674.15 para un total general disponible para ejecutar en este periodo 2021 de RD$ 10,845,810,263.40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</si>
  <si>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</si>
  <si>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</si>
  <si>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</si>
  <si>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</si>
  <si>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</si>
  <si>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</si>
  <si>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</si>
  <si>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</si>
  <si>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</si>
  <si>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</si>
  <si>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</si>
  <si>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2.9.3.1- INTERESES DE LA DEUDA COMERCIAL INTERNA DE CORTO PLAZO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</si>
  <si>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</si>
  <si>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</si>
  <si>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</si>
  <si>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</si>
  <si>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</si>
  <si>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</si>
  <si>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</si>
  <si>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</si>
  <si>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</si>
  <si>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</si>
  <si>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</si>
  <si>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</si>
  <si>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</si>
  <si>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</si>
  <si>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</si>
  <si>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</si>
  <si>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</si>
  <si>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</si>
  <si>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</si>
  <si>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</si>
  <si>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</si>
  <si>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</si>
  <si>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</si>
  <si>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</si>
  <si>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</si>
  <si>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</si>
  <si>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</si>
  <si>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</si>
  <si>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</si>
  <si>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</si>
  <si>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</si>
  <si>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</si>
  <si>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</si>
  <si>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</si>
  <si>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</si>
  <si>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</si>
  <si>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</si>
  <si>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</si>
  <si>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</si>
  <si>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</si>
  <si>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</si>
  <si>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</si>
  <si>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</si>
  <si>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</si>
  <si>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</si>
  <si>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</si>
  <si>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</si>
  <si>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</si>
  <si>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</si>
  <si>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</si>
  <si>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</si>
  <si>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</si>
  <si>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</si>
  <si>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</si>
  <si>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</si>
  <si>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</si>
  <si>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</si>
  <si>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</si>
  <si>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</si>
  <si>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</si>
  <si>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</si>
  <si>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</si>
  <si>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</si>
  <si>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</si>
  <si>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</si>
  <si>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</si>
  <si>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</si>
  <si>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</si>
  <si>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</si>
  <si>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</si>
  <si>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</si>
  <si>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</si>
  <si>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</si>
  <si>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</si>
  <si>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</si>
  <si>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</si>
  <si>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</si>
  <si>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</si>
  <si>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</si>
  <si>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</si>
  <si>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</si>
  <si>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</si>
  <si>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</si>
  <si>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la Vivienda</t>
  </si>
  <si>
    <t>Ministerio de Obras Públicas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</si>
</sst>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/>
    <xf numFmtId="43" fontId="0" fillId="0" borderId="0" xfId="1" applyFont="1"/>
    <xf numFmtId="43" fontId="3" fillId="3" borderId="2" xfId="1" applyFont="1" applyFill="1" applyBorder="1"/>
    <xf numFmtId="0" fontId="2" fillId="3" borderId="2" xfId="0" applyFont="1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indent="2"/>
    </xf>
    <xf numFmtId="0" fontId="3" fillId="0" borderId="0" xfId="0" applyFont="1"/>
    <xf numFmtId="43" fontId="3" fillId="4" borderId="0" xfId="1" applyFont="1" applyFill="1"/>
    <xf numFmtId="0" fontId="3" fillId="4" borderId="0" xfId="0" applyFont="1" applyFill="1" applyAlignment="1">
      <alignment horizontal="left" indent="1"/>
    </xf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 readingOrder="1"/>
    </xf>
    <xf numFmtId="0" fontId="8" fillId="0" borderId="10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1</xdr:row>
      <xdr:rowOff>123825</xdr:rowOff>
    </xdr:from>
    <xdr:to>
      <xdr:col>16</xdr:col>
      <xdr:colOff>609600</xdr:colOff>
      <xdr:row>7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905DCD8-BB81-48DB-A692-007380315772}"/>
            </a:ext>
          </a:extLst>
        </xdr:cNvPr>
        <xdr:cNvSpPr txBox="1"/>
      </xdr:nvSpPr>
      <xdr:spPr>
        <a:xfrm>
          <a:off x="11296651" y="314325"/>
          <a:ext cx="1504949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EA74A2E-6CAA-48E2-BA89-F4386B154725}"/>
            </a:ext>
          </a:extLst>
        </xdr:cNvPr>
        <xdr:cNvSpPr txBox="1"/>
      </xdr:nvSpPr>
      <xdr:spPr>
        <a:xfrm>
          <a:off x="771525" y="533400"/>
          <a:ext cx="752474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oneCellAnchor>
    <xdr:from>
      <xdr:col>1</xdr:col>
      <xdr:colOff>160244</xdr:colOff>
      <xdr:row>2</xdr:row>
      <xdr:rowOff>257735</xdr:rowOff>
    </xdr:from>
    <xdr:ext cx="1355111" cy="516592"/>
    <xdr:pic>
      <xdr:nvPicPr>
        <xdr:cNvPr id="4" name="Imagen 3" descr="C:\Users\Jdipre.INVISD\Desktop\OBRAS PUBLICAS.jpg">
          <a:extLst>
            <a:ext uri="{FF2B5EF4-FFF2-40B4-BE49-F238E27FC236}">
              <a16:creationId xmlns:a16="http://schemas.microsoft.com/office/drawing/2014/main" id="{05C620C1-7E7E-4A01-817C-60B4E7C7F05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59" b="34856"/>
        <a:stretch/>
      </xdr:blipFill>
      <xdr:spPr bwMode="auto">
        <a:xfrm>
          <a:off x="922244" y="572060"/>
          <a:ext cx="1355111" cy="51659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676276</xdr:colOff>
      <xdr:row>1</xdr:row>
      <xdr:rowOff>180975</xdr:rowOff>
    </xdr:from>
    <xdr:ext cx="1428778" cy="1213170"/>
    <xdr:pic>
      <xdr:nvPicPr>
        <xdr:cNvPr id="5" name="Imagen 4">
          <a:extLst>
            <a:ext uri="{FF2B5EF4-FFF2-40B4-BE49-F238E27FC236}">
              <a16:creationId xmlns:a16="http://schemas.microsoft.com/office/drawing/2014/main" id="{0E0E837A-4F16-4C61-8C5D-263B09C8D31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/>
      </xdr:blipFill>
      <xdr:spPr bwMode="auto">
        <a:xfrm>
          <a:off x="11344276" y="371475"/>
          <a:ext cx="1428778" cy="12131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4145373</xdr:colOff>
      <xdr:row>99</xdr:row>
      <xdr:rowOff>109523</xdr:rowOff>
    </xdr:from>
    <xdr:to>
      <xdr:col>1</xdr:col>
      <xdr:colOff>6232072</xdr:colOff>
      <xdr:row>99</xdr:row>
      <xdr:rowOff>114535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95D9BA7D-E94D-4A4E-8A0B-8D2A9A76E498}"/>
            </a:ext>
          </a:extLst>
        </xdr:cNvPr>
        <xdr:cNvCxnSpPr/>
      </xdr:nvCxnSpPr>
      <xdr:spPr>
        <a:xfrm flipV="1">
          <a:off x="1525998" y="18969023"/>
          <a:ext cx="724" cy="50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584616</xdr:colOff>
      <xdr:row>99</xdr:row>
      <xdr:rowOff>158157</xdr:rowOff>
    </xdr:from>
    <xdr:to>
      <xdr:col>9</xdr:col>
      <xdr:colOff>777717</xdr:colOff>
      <xdr:row>99</xdr:row>
      <xdr:rowOff>163169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AF5F0208-63F3-4236-8750-0A99AC8B80CB}"/>
            </a:ext>
          </a:extLst>
        </xdr:cNvPr>
        <xdr:cNvCxnSpPr/>
      </xdr:nvCxnSpPr>
      <xdr:spPr>
        <a:xfrm flipV="1">
          <a:off x="5918616" y="19017657"/>
          <a:ext cx="1698051" cy="50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6606-2787-47A2-90DD-1B04B6A6021A}">
  <sheetPr>
    <pageSetUpPr fitToPage="1"/>
  </sheetPr>
  <dimension ref="B3:T101"/>
  <sheetViews>
    <sheetView showGridLines="0" tabSelected="1" view="pageBreakPreview" topLeftCell="A61" zoomScaleNormal="55" zoomScaleSheetLayoutView="100" workbookViewId="0">
      <selection activeCell="K87" sqref="K87"/>
    </sheetView>
  </sheetViews>
  <sheetFormatPr baseColWidth="10" defaultColWidth="11.42578125" defaultRowHeight="15" x14ac:dyDescent="0.25"/>
  <cols>
    <col min="2" max="2" width="93.7109375" bestFit="1" customWidth="1"/>
    <col min="3" max="3" width="24.85546875" customWidth="1"/>
    <col min="4" max="4" width="23.5703125" customWidth="1"/>
    <col min="5" max="5" width="26.5703125" customWidth="1"/>
    <col min="6" max="10" width="24.140625" customWidth="1"/>
    <col min="11" max="11" width="26.5703125" customWidth="1"/>
    <col min="12" max="12" width="25.7109375" customWidth="1"/>
    <col min="13" max="13" width="23.140625" customWidth="1"/>
    <col min="14" max="16" width="11.42578125" hidden="1" customWidth="1"/>
    <col min="17" max="17" width="26.5703125" bestFit="1" customWidth="1"/>
    <col min="18" max="18" width="26.5703125" customWidth="1"/>
    <col min="19" max="19" width="21.85546875" customWidth="1"/>
  </cols>
  <sheetData>
    <row r="3" spans="2:20" ht="28.5" customHeight="1" x14ac:dyDescent="0.25">
      <c r="B3" s="34" t="s">
        <v>99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20" ht="21" customHeight="1" x14ac:dyDescent="0.25">
      <c r="B4" s="32" t="s">
        <v>98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20" ht="15.75" x14ac:dyDescent="0.25">
      <c r="B5" s="30">
        <v>2021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2:20" ht="15.75" customHeight="1" x14ac:dyDescent="0.25">
      <c r="B6" s="28" t="s">
        <v>97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2:20" ht="15.75" customHeight="1" x14ac:dyDescent="0.25">
      <c r="B7" s="27" t="s">
        <v>96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9" spans="2:20" ht="25.5" customHeight="1" x14ac:dyDescent="0.25">
      <c r="B9" s="22" t="s">
        <v>95</v>
      </c>
      <c r="C9" s="26" t="s">
        <v>94</v>
      </c>
      <c r="D9" s="26" t="s">
        <v>93</v>
      </c>
      <c r="E9" s="25" t="s">
        <v>92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3"/>
    </row>
    <row r="10" spans="2:20" x14ac:dyDescent="0.25">
      <c r="B10" s="22"/>
      <c r="C10" s="21"/>
      <c r="D10" s="21"/>
      <c r="E10" s="19" t="s">
        <v>91</v>
      </c>
      <c r="F10" s="19" t="s">
        <v>90</v>
      </c>
      <c r="G10" s="19" t="s">
        <v>89</v>
      </c>
      <c r="H10" s="19" t="s">
        <v>88</v>
      </c>
      <c r="I10" s="20" t="s">
        <v>87</v>
      </c>
      <c r="J10" s="19" t="s">
        <v>86</v>
      </c>
      <c r="K10" s="20" t="s">
        <v>85</v>
      </c>
      <c r="L10" s="19" t="s">
        <v>84</v>
      </c>
      <c r="M10" s="19" t="s">
        <v>83</v>
      </c>
      <c r="N10" s="19" t="s">
        <v>82</v>
      </c>
      <c r="O10" s="19" t="s">
        <v>81</v>
      </c>
      <c r="P10" s="20" t="s">
        <v>80</v>
      </c>
      <c r="Q10" s="19" t="s">
        <v>79</v>
      </c>
    </row>
    <row r="11" spans="2:20" x14ac:dyDescent="0.25">
      <c r="B11" s="18" t="s">
        <v>78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2:20" s="13" customFormat="1" x14ac:dyDescent="0.25">
      <c r="B12" s="15" t="s">
        <v>77</v>
      </c>
      <c r="C12" s="14">
        <f>+SUM(C13:C17)</f>
        <v>613049975</v>
      </c>
      <c r="D12" s="14"/>
      <c r="E12" s="14">
        <f>+SUM(E13:E17)</f>
        <v>69557553.200000003</v>
      </c>
      <c r="F12" s="14">
        <f>+SUM(F13:F17)</f>
        <v>66165287.839999996</v>
      </c>
      <c r="G12" s="14">
        <f>+SUM(G13:G17)</f>
        <v>66166600.906000003</v>
      </c>
      <c r="H12" s="14">
        <f>+SUM(H13:H17)</f>
        <v>58550942.319999993</v>
      </c>
      <c r="I12" s="14">
        <f>+SUM(I13:I17)</f>
        <v>71731864.63000001</v>
      </c>
      <c r="J12" s="14">
        <f>+SUM(J13:J17)</f>
        <v>60909719.340000018</v>
      </c>
      <c r="K12" s="14">
        <f>+SUM(K13:K17)</f>
        <v>45899596.700000003</v>
      </c>
      <c r="L12" s="14">
        <f>+SUM(L13:L17)</f>
        <v>-144738863.83000001</v>
      </c>
      <c r="M12" s="14">
        <f>+SUM(M13:M17)</f>
        <v>41089044.599999994</v>
      </c>
      <c r="N12" s="14">
        <f>+SUM(N13:N17)</f>
        <v>0</v>
      </c>
      <c r="O12" s="14">
        <f>+SUM(O13:O17)</f>
        <v>0</v>
      </c>
      <c r="P12" s="14">
        <f>+SUM(P13:P17)</f>
        <v>0</v>
      </c>
      <c r="Q12" s="14">
        <f>+SUM(E12:P12)</f>
        <v>335331745.70599997</v>
      </c>
      <c r="R12"/>
      <c r="S12"/>
      <c r="T12"/>
    </row>
    <row r="13" spans="2:20" x14ac:dyDescent="0.25">
      <c r="B13" s="12" t="s">
        <v>76</v>
      </c>
      <c r="C13" s="11">
        <v>431574475</v>
      </c>
      <c r="D13" s="11"/>
      <c r="E13" s="8">
        <v>66585691.700000003</v>
      </c>
      <c r="F13" s="8">
        <v>56657047.069999993</v>
      </c>
      <c r="G13" s="8">
        <v>49992183.109999999</v>
      </c>
      <c r="H13" s="8">
        <v>48794973.799999997</v>
      </c>
      <c r="I13" s="8">
        <v>44985531.720000006</v>
      </c>
      <c r="J13" s="8">
        <v>45456226.780000016</v>
      </c>
      <c r="K13" s="8">
        <v>42550596.710000001</v>
      </c>
      <c r="L13" s="8">
        <v>-133013581.37</v>
      </c>
      <c r="M13" s="8">
        <v>34044198.759999998</v>
      </c>
      <c r="N13" s="8"/>
      <c r="O13" s="8"/>
      <c r="P13" s="8"/>
      <c r="Q13" s="8">
        <f>+SUM(E13:P13)</f>
        <v>256052868.27999997</v>
      </c>
    </row>
    <row r="14" spans="2:20" x14ac:dyDescent="0.25">
      <c r="B14" s="12" t="s">
        <v>75</v>
      </c>
      <c r="C14" s="11">
        <v>86375500</v>
      </c>
      <c r="D14" s="11"/>
      <c r="E14" s="8">
        <v>2963861.5</v>
      </c>
      <c r="F14" s="8">
        <v>3557000</v>
      </c>
      <c r="G14" s="8">
        <v>3082000</v>
      </c>
      <c r="H14" s="8">
        <v>3184000</v>
      </c>
      <c r="I14" s="8">
        <v>3614000</v>
      </c>
      <c r="J14" s="8">
        <v>3329000</v>
      </c>
      <c r="K14" s="8">
        <v>3349000</v>
      </c>
      <c r="L14" s="8">
        <v>3399000</v>
      </c>
      <c r="M14" s="8">
        <v>3524000</v>
      </c>
      <c r="N14" s="8"/>
      <c r="O14" s="8"/>
      <c r="P14" s="8"/>
      <c r="Q14" s="8">
        <f>+SUM(E14:P14)</f>
        <v>30001861.5</v>
      </c>
    </row>
    <row r="15" spans="2:20" x14ac:dyDescent="0.25">
      <c r="B15" s="12" t="s">
        <v>74</v>
      </c>
      <c r="C15" s="11">
        <v>21500000</v>
      </c>
      <c r="D15" s="11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/>
      <c r="O15" s="8"/>
      <c r="P15" s="8"/>
      <c r="Q15" s="8">
        <f>+SUM(E15:P15)</f>
        <v>0</v>
      </c>
    </row>
    <row r="16" spans="2:20" x14ac:dyDescent="0.25">
      <c r="B16" s="12" t="s">
        <v>73</v>
      </c>
      <c r="C16" s="11">
        <v>36600000</v>
      </c>
      <c r="D16" s="11"/>
      <c r="E16" s="8">
        <v>8000</v>
      </c>
      <c r="F16" s="8">
        <v>0</v>
      </c>
      <c r="G16" s="8">
        <v>0</v>
      </c>
      <c r="H16" s="8">
        <v>0</v>
      </c>
      <c r="I16" s="8">
        <v>23132332.910000004</v>
      </c>
      <c r="J16" s="8">
        <v>20000</v>
      </c>
      <c r="K16" s="8">
        <v>0</v>
      </c>
      <c r="L16" s="8">
        <v>0</v>
      </c>
      <c r="M16" s="8">
        <v>0</v>
      </c>
      <c r="N16" s="8"/>
      <c r="O16" s="8"/>
      <c r="P16" s="8"/>
      <c r="Q16" s="8">
        <f>+SUM(E16:P16)</f>
        <v>23160332.910000004</v>
      </c>
    </row>
    <row r="17" spans="2:20" x14ac:dyDescent="0.25">
      <c r="B17" s="12" t="s">
        <v>72</v>
      </c>
      <c r="C17" s="11">
        <v>37000000</v>
      </c>
      <c r="D17" s="11"/>
      <c r="E17" s="8">
        <v>0</v>
      </c>
      <c r="F17" s="8">
        <v>5951240.7700000005</v>
      </c>
      <c r="G17" s="8">
        <v>13092417.796</v>
      </c>
      <c r="H17" s="8">
        <v>6571968.5199999996</v>
      </c>
      <c r="I17" s="8">
        <v>0</v>
      </c>
      <c r="J17" s="8">
        <v>12104492.560000001</v>
      </c>
      <c r="K17" s="8">
        <v>-0.01</v>
      </c>
      <c r="L17" s="8">
        <v>-15124282.459999997</v>
      </c>
      <c r="M17" s="8">
        <v>3520845.84</v>
      </c>
      <c r="N17" s="8"/>
      <c r="O17" s="8"/>
      <c r="P17" s="8"/>
      <c r="Q17" s="8">
        <f>+SUM(E17:P17)</f>
        <v>26116683.016000003</v>
      </c>
    </row>
    <row r="18" spans="2:20" s="13" customFormat="1" x14ac:dyDescent="0.25">
      <c r="B18" s="15" t="s">
        <v>71</v>
      </c>
      <c r="C18" s="14">
        <f>+SUM(C19:C27)</f>
        <v>170230250.25</v>
      </c>
      <c r="D18" s="14"/>
      <c r="E18" s="14">
        <f>+SUM(E19:E27)</f>
        <v>698427017.17999995</v>
      </c>
      <c r="F18" s="14">
        <f>+SUM(F19:F27)</f>
        <v>8585881.3599999994</v>
      </c>
      <c r="G18" s="14">
        <f>+SUM(G19:G27)</f>
        <v>-681489027.47000003</v>
      </c>
      <c r="H18" s="14">
        <f>+SUM(H19:H27)</f>
        <v>9325062.2100000009</v>
      </c>
      <c r="I18" s="14">
        <f>+SUM(I19:I27)</f>
        <v>25321600.610000003</v>
      </c>
      <c r="J18" s="14">
        <f>+SUM(J19:J27)</f>
        <v>80731272.589999989</v>
      </c>
      <c r="K18" s="14">
        <f>+SUM(K19:K27)</f>
        <v>104092804.69999996</v>
      </c>
      <c r="L18" s="14">
        <f>+SUM(L19:L27)</f>
        <v>12216935.100000001</v>
      </c>
      <c r="M18" s="14">
        <f>+SUM(M19:M27)</f>
        <v>15314432.979999999</v>
      </c>
      <c r="N18" s="14">
        <f>+SUM(N19:N27)</f>
        <v>0</v>
      </c>
      <c r="O18" s="14">
        <f>+SUM(O19:O27)</f>
        <v>0</v>
      </c>
      <c r="P18" s="14">
        <f>+SUM(P19:P27)</f>
        <v>0</v>
      </c>
      <c r="Q18" s="14">
        <f>+SUM(E18:P18)</f>
        <v>272525979.25999987</v>
      </c>
      <c r="R18"/>
      <c r="S18"/>
      <c r="T18"/>
    </row>
    <row r="19" spans="2:20" x14ac:dyDescent="0.25">
      <c r="B19" s="12" t="s">
        <v>70</v>
      </c>
      <c r="C19" s="11">
        <v>23705339</v>
      </c>
      <c r="D19" s="11"/>
      <c r="E19" s="8">
        <v>2549141.92</v>
      </c>
      <c r="F19" s="8">
        <v>2615500.54</v>
      </c>
      <c r="G19" s="8">
        <v>2665115.21</v>
      </c>
      <c r="H19" s="8">
        <v>2718042.0200000005</v>
      </c>
      <c r="I19" s="8">
        <v>2849796.31</v>
      </c>
      <c r="J19" s="8">
        <v>2612101.58</v>
      </c>
      <c r="K19" s="8">
        <v>2543033.71</v>
      </c>
      <c r="L19" s="8">
        <v>1525850.26</v>
      </c>
      <c r="M19" s="8">
        <v>1513174.15</v>
      </c>
      <c r="N19" s="8"/>
      <c r="O19" s="8"/>
      <c r="P19" s="8"/>
      <c r="Q19" s="8">
        <f>+SUM(E19:P19)</f>
        <v>21591755.700000003</v>
      </c>
    </row>
    <row r="20" spans="2:20" x14ac:dyDescent="0.25">
      <c r="B20" s="12" t="s">
        <v>69</v>
      </c>
      <c r="C20" s="11">
        <v>5000000</v>
      </c>
      <c r="D20" s="11"/>
      <c r="E20" s="8">
        <v>145999.94</v>
      </c>
      <c r="F20" s="8">
        <v>90458.54</v>
      </c>
      <c r="G20" s="8">
        <v>532300.94999999995</v>
      </c>
      <c r="H20" s="8">
        <v>534450</v>
      </c>
      <c r="I20" s="8">
        <v>131150.9</v>
      </c>
      <c r="J20" s="8">
        <v>9185111.1999999993</v>
      </c>
      <c r="K20" s="8">
        <v>9986115.7999999989</v>
      </c>
      <c r="L20" s="8">
        <v>3981150.36</v>
      </c>
      <c r="M20" s="8">
        <v>6284944.3499999996</v>
      </c>
      <c r="N20" s="8"/>
      <c r="O20" s="8"/>
      <c r="P20" s="8"/>
      <c r="Q20" s="8">
        <f>+SUM(E20:P20)</f>
        <v>30871682.039999999</v>
      </c>
    </row>
    <row r="21" spans="2:20" x14ac:dyDescent="0.25">
      <c r="B21" s="12" t="s">
        <v>68</v>
      </c>
      <c r="C21" s="11">
        <v>2500000</v>
      </c>
      <c r="D21" s="11"/>
      <c r="E21" s="8">
        <v>251700</v>
      </c>
      <c r="F21" s="8">
        <v>2141400</v>
      </c>
      <c r="G21" s="8">
        <v>535700</v>
      </c>
      <c r="H21" s="8">
        <v>-145404.6</v>
      </c>
      <c r="I21" s="8">
        <v>669559</v>
      </c>
      <c r="J21" s="8">
        <v>2144330</v>
      </c>
      <c r="K21" s="8">
        <v>2260600</v>
      </c>
      <c r="L21" s="8">
        <v>1803340</v>
      </c>
      <c r="M21" s="8">
        <v>1617345.7</v>
      </c>
      <c r="N21" s="8"/>
      <c r="O21" s="8"/>
      <c r="P21" s="8"/>
      <c r="Q21" s="8">
        <f>+SUM(E21:P21)</f>
        <v>11278570.1</v>
      </c>
    </row>
    <row r="22" spans="2:20" x14ac:dyDescent="0.25">
      <c r="B22" s="12" t="s">
        <v>67</v>
      </c>
      <c r="C22" s="11">
        <v>1787285</v>
      </c>
      <c r="D22" s="11"/>
      <c r="E22" s="8">
        <v>0</v>
      </c>
      <c r="F22" s="8">
        <v>59050</v>
      </c>
      <c r="G22" s="8">
        <v>10319</v>
      </c>
      <c r="H22" s="8">
        <v>448223</v>
      </c>
      <c r="I22" s="8">
        <v>107216</v>
      </c>
      <c r="J22" s="8">
        <v>4775.5599999999995</v>
      </c>
      <c r="K22" s="8">
        <v>110225</v>
      </c>
      <c r="L22" s="8">
        <v>13809</v>
      </c>
      <c r="M22" s="8">
        <v>189286</v>
      </c>
      <c r="N22" s="8"/>
      <c r="O22" s="8"/>
      <c r="P22" s="8"/>
      <c r="Q22" s="8">
        <f>+SUM(E22:P22)</f>
        <v>942903.56</v>
      </c>
    </row>
    <row r="23" spans="2:20" x14ac:dyDescent="0.25">
      <c r="B23" s="12" t="s">
        <v>66</v>
      </c>
      <c r="C23" s="11">
        <v>39057500</v>
      </c>
      <c r="D23" s="11"/>
      <c r="E23" s="8">
        <v>0</v>
      </c>
      <c r="F23" s="8">
        <v>0</v>
      </c>
      <c r="G23" s="8">
        <v>229000.03999999998</v>
      </c>
      <c r="H23" s="8">
        <v>365674</v>
      </c>
      <c r="I23" s="8">
        <v>15350030.060000001</v>
      </c>
      <c r="J23" s="8">
        <v>61341363.789999999</v>
      </c>
      <c r="K23" s="8">
        <v>232364.45</v>
      </c>
      <c r="L23" s="8">
        <v>92692.32</v>
      </c>
      <c r="M23" s="8">
        <v>146389.57999999999</v>
      </c>
      <c r="N23" s="8"/>
      <c r="O23" s="8"/>
      <c r="P23" s="8"/>
      <c r="Q23" s="8">
        <f>+SUM(E23:P23)</f>
        <v>77757514.239999995</v>
      </c>
    </row>
    <row r="24" spans="2:20" x14ac:dyDescent="0.25">
      <c r="B24" s="12" t="s">
        <v>65</v>
      </c>
      <c r="C24" s="11">
        <v>40720000</v>
      </c>
      <c r="D24" s="11"/>
      <c r="E24" s="8">
        <v>2231242.7000000002</v>
      </c>
      <c r="F24" s="8">
        <v>2148988.7600000002</v>
      </c>
      <c r="G24" s="8">
        <v>2030824.0599999998</v>
      </c>
      <c r="H24" s="8">
        <v>3492809.69</v>
      </c>
      <c r="I24" s="8">
        <v>1880319.04</v>
      </c>
      <c r="J24" s="8">
        <v>2232105.06</v>
      </c>
      <c r="K24" s="8">
        <v>1823209.99</v>
      </c>
      <c r="L24" s="8">
        <v>1688758.68</v>
      </c>
      <c r="M24" s="8">
        <v>2018505.6</v>
      </c>
      <c r="N24" s="8"/>
      <c r="O24" s="8"/>
      <c r="P24" s="8"/>
      <c r="Q24" s="8">
        <f>+SUM(E24:P24)</f>
        <v>19546763.580000002</v>
      </c>
    </row>
    <row r="25" spans="2:20" x14ac:dyDescent="0.25">
      <c r="B25" s="12" t="s">
        <v>64</v>
      </c>
      <c r="C25" s="11">
        <v>5000000</v>
      </c>
      <c r="D25" s="11"/>
      <c r="E25" s="8">
        <v>233640</v>
      </c>
      <c r="F25" s="8">
        <v>192024.75</v>
      </c>
      <c r="G25" s="8">
        <v>647580.9</v>
      </c>
      <c r="H25" s="8">
        <v>1770</v>
      </c>
      <c r="I25" s="8">
        <v>205957.01</v>
      </c>
      <c r="J25" s="8">
        <v>333687.85000000003</v>
      </c>
      <c r="K25" s="8">
        <v>108076.68000000001</v>
      </c>
      <c r="L25" s="8">
        <v>320686.74</v>
      </c>
      <c r="M25" s="8">
        <v>857679.75</v>
      </c>
      <c r="N25" s="8"/>
      <c r="O25" s="8"/>
      <c r="P25" s="8"/>
      <c r="Q25" s="8">
        <f>+SUM(E25:P25)</f>
        <v>2901103.6799999997</v>
      </c>
    </row>
    <row r="26" spans="2:20" x14ac:dyDescent="0.25">
      <c r="B26" s="12" t="s">
        <v>63</v>
      </c>
      <c r="C26" s="11">
        <v>37460126.25</v>
      </c>
      <c r="D26" s="11"/>
      <c r="E26" s="8">
        <v>693015292.62</v>
      </c>
      <c r="F26" s="8">
        <v>1338458.77</v>
      </c>
      <c r="G26" s="8">
        <v>-688156564.63</v>
      </c>
      <c r="H26" s="8">
        <v>529888.90000000014</v>
      </c>
      <c r="I26" s="8">
        <v>2457277.5200000014</v>
      </c>
      <c r="J26" s="8">
        <v>2102327.7400000002</v>
      </c>
      <c r="K26" s="8">
        <v>86991950.069999963</v>
      </c>
      <c r="L26" s="8">
        <v>1522816.07</v>
      </c>
      <c r="M26" s="8">
        <v>2198382.85</v>
      </c>
      <c r="N26" s="8"/>
      <c r="O26" s="8"/>
      <c r="P26" s="8"/>
      <c r="Q26" s="8">
        <f>+SUM(E26:P26)</f>
        <v>101999829.90999994</v>
      </c>
    </row>
    <row r="27" spans="2:20" x14ac:dyDescent="0.25">
      <c r="B27" s="12" t="s">
        <v>62</v>
      </c>
      <c r="C27" s="11">
        <v>15000000</v>
      </c>
      <c r="D27" s="11"/>
      <c r="E27" s="8">
        <v>0</v>
      </c>
      <c r="F27" s="8">
        <v>0</v>
      </c>
      <c r="G27" s="8">
        <v>16697</v>
      </c>
      <c r="H27" s="8">
        <v>1379609.2000000002</v>
      </c>
      <c r="I27" s="8">
        <v>1670294.77</v>
      </c>
      <c r="J27" s="8">
        <v>775469.81</v>
      </c>
      <c r="K27" s="8">
        <v>37229</v>
      </c>
      <c r="L27" s="8">
        <v>1267831.67</v>
      </c>
      <c r="M27" s="8">
        <v>488725</v>
      </c>
      <c r="N27" s="8"/>
      <c r="O27" s="8"/>
      <c r="P27" s="8"/>
      <c r="Q27" s="8">
        <f>+SUM(E27:P27)</f>
        <v>5635856.4500000002</v>
      </c>
    </row>
    <row r="28" spans="2:20" s="13" customFormat="1" x14ac:dyDescent="0.25">
      <c r="B28" s="15" t="s">
        <v>61</v>
      </c>
      <c r="C28" s="14">
        <f>+SUM(C29:C37)</f>
        <v>10899750</v>
      </c>
      <c r="D28" s="14"/>
      <c r="E28" s="14">
        <f>+SUM(E29:E37)</f>
        <v>2472215.33</v>
      </c>
      <c r="F28" s="14">
        <f>+SUM(F29:F37)</f>
        <v>2369094.2999999998</v>
      </c>
      <c r="G28" s="14">
        <f>+SUM(G29:G37)</f>
        <v>-124726.05000000005</v>
      </c>
      <c r="H28" s="14">
        <f>+SUM(H29:H37)</f>
        <v>6115911.0879999995</v>
      </c>
      <c r="I28" s="14">
        <f>+SUM(I29:I37)</f>
        <v>2348394.34</v>
      </c>
      <c r="J28" s="14">
        <f>+SUM(J29:J37)</f>
        <v>5353762.8739999998</v>
      </c>
      <c r="K28" s="14">
        <f>+SUM(K29:K37)</f>
        <v>9511028.5196000002</v>
      </c>
      <c r="L28" s="14">
        <f>+SUM(L29:L37)</f>
        <v>-11367743.289999999</v>
      </c>
      <c r="M28" s="14">
        <f>+SUM(M29:M37)</f>
        <v>1765294.5699999998</v>
      </c>
      <c r="N28" s="14">
        <f>+SUM(N29:N37)</f>
        <v>0</v>
      </c>
      <c r="O28" s="14">
        <f>+SUM(O29:O37)</f>
        <v>0</v>
      </c>
      <c r="P28" s="14">
        <f>+SUM(P29:P37)</f>
        <v>0</v>
      </c>
      <c r="Q28" s="14">
        <f>+SUM(E28:P28)</f>
        <v>18443231.681600001</v>
      </c>
      <c r="R28"/>
      <c r="S28"/>
      <c r="T28"/>
    </row>
    <row r="29" spans="2:20" x14ac:dyDescent="0.25">
      <c r="B29" s="12" t="s">
        <v>60</v>
      </c>
      <c r="C29" s="11">
        <v>1000000</v>
      </c>
      <c r="D29" s="11"/>
      <c r="E29" s="8">
        <v>46465</v>
      </c>
      <c r="F29" s="8">
        <v>277530.38</v>
      </c>
      <c r="G29" s="8">
        <v>-534022.28</v>
      </c>
      <c r="H29" s="8">
        <v>3103644.4299999997</v>
      </c>
      <c r="I29" s="8">
        <v>371919.6</v>
      </c>
      <c r="J29" s="8">
        <v>1273386.6000000001</v>
      </c>
      <c r="K29" s="8">
        <v>1550996.1600000001</v>
      </c>
      <c r="L29" s="8">
        <v>-4454490.0999999996</v>
      </c>
      <c r="M29" s="8">
        <v>88442.92</v>
      </c>
      <c r="N29" s="8"/>
      <c r="O29" s="8"/>
      <c r="P29" s="8"/>
      <c r="Q29" s="8">
        <f>+SUM(E29:P29)</f>
        <v>1723872.7100000009</v>
      </c>
    </row>
    <row r="30" spans="2:20" x14ac:dyDescent="0.25">
      <c r="B30" s="12" t="s">
        <v>59</v>
      </c>
      <c r="C30" s="11">
        <v>0</v>
      </c>
      <c r="D30" s="11"/>
      <c r="E30" s="8">
        <v>563037</v>
      </c>
      <c r="F30" s="8">
        <v>1689</v>
      </c>
      <c r="G30" s="8">
        <v>725346</v>
      </c>
      <c r="H30" s="8">
        <v>55947.103999999999</v>
      </c>
      <c r="I30" s="8">
        <v>15006.01</v>
      </c>
      <c r="J30" s="8">
        <v>0</v>
      </c>
      <c r="K30" s="8">
        <v>-1070939.1000000001</v>
      </c>
      <c r="L30" s="8">
        <v>0</v>
      </c>
      <c r="M30" s="8">
        <v>180</v>
      </c>
      <c r="N30" s="8"/>
      <c r="O30" s="8"/>
      <c r="P30" s="8"/>
      <c r="Q30" s="8">
        <f>+SUM(E30:P30)</f>
        <v>290266.01399999997</v>
      </c>
    </row>
    <row r="31" spans="2:20" x14ac:dyDescent="0.25">
      <c r="B31" s="12" t="s">
        <v>58</v>
      </c>
      <c r="C31" s="11">
        <v>4874750</v>
      </c>
      <c r="D31" s="11"/>
      <c r="E31" s="8">
        <v>0</v>
      </c>
      <c r="F31" s="8">
        <v>347204.04666666657</v>
      </c>
      <c r="G31" s="8">
        <v>207531.7</v>
      </c>
      <c r="H31" s="8">
        <v>135154.57</v>
      </c>
      <c r="I31" s="8">
        <v>634378.90264774289</v>
      </c>
      <c r="J31" s="8">
        <v>0</v>
      </c>
      <c r="K31" s="8">
        <v>-1315663.42</v>
      </c>
      <c r="L31" s="8">
        <v>413673.4</v>
      </c>
      <c r="M31" s="8">
        <v>10968.14</v>
      </c>
      <c r="N31" s="8"/>
      <c r="O31" s="8"/>
      <c r="P31" s="8"/>
      <c r="Q31" s="8">
        <f>+SUM(E31:P31)</f>
        <v>433247.33931440953</v>
      </c>
    </row>
    <row r="32" spans="2:20" x14ac:dyDescent="0.25">
      <c r="B32" s="12" t="s">
        <v>57</v>
      </c>
      <c r="C32" s="11">
        <v>200000</v>
      </c>
      <c r="D32" s="11"/>
      <c r="E32" s="8">
        <v>0</v>
      </c>
      <c r="F32" s="8">
        <v>0</v>
      </c>
      <c r="G32" s="8">
        <v>10440.58</v>
      </c>
      <c r="H32" s="8">
        <v>708.02</v>
      </c>
      <c r="I32" s="8">
        <v>1652.55</v>
      </c>
      <c r="J32" s="8">
        <v>0</v>
      </c>
      <c r="K32" s="8">
        <v>-12801.15</v>
      </c>
      <c r="L32" s="8">
        <v>0</v>
      </c>
      <c r="M32" s="8">
        <v>0</v>
      </c>
      <c r="N32" s="8"/>
      <c r="O32" s="8"/>
      <c r="P32" s="8"/>
      <c r="Q32" s="8">
        <f>+SUM(E32:P32)</f>
        <v>0</v>
      </c>
    </row>
    <row r="33" spans="2:20" x14ac:dyDescent="0.25">
      <c r="B33" s="12" t="s">
        <v>56</v>
      </c>
      <c r="C33" s="11">
        <v>3075000</v>
      </c>
      <c r="D33" s="11"/>
      <c r="E33" s="8">
        <v>0</v>
      </c>
      <c r="F33" s="8">
        <v>1026</v>
      </c>
      <c r="G33" s="8">
        <v>95129.65</v>
      </c>
      <c r="H33" s="8">
        <v>598395.16</v>
      </c>
      <c r="I33" s="8">
        <v>4109.87</v>
      </c>
      <c r="J33" s="8">
        <v>42332.135999999999</v>
      </c>
      <c r="K33" s="8">
        <v>732826.09</v>
      </c>
      <c r="L33" s="8">
        <v>-30297.15</v>
      </c>
      <c r="M33" s="8">
        <v>17496</v>
      </c>
      <c r="N33" s="8"/>
      <c r="O33" s="8"/>
      <c r="P33" s="8"/>
      <c r="Q33" s="8">
        <f>+SUM(E33:P33)</f>
        <v>1461017.7560000001</v>
      </c>
    </row>
    <row r="34" spans="2:20" x14ac:dyDescent="0.25">
      <c r="B34" s="12" t="s">
        <v>55</v>
      </c>
      <c r="C34" s="11">
        <v>0</v>
      </c>
      <c r="D34" s="11"/>
      <c r="E34" s="8">
        <v>769649.92</v>
      </c>
      <c r="F34" s="8">
        <v>27896.780000000086</v>
      </c>
      <c r="G34" s="8">
        <v>-2155024.69</v>
      </c>
      <c r="H34" s="8">
        <v>818231.75</v>
      </c>
      <c r="I34" s="8">
        <v>2310.4</v>
      </c>
      <c r="J34" s="8">
        <v>2556431.6559999995</v>
      </c>
      <c r="K34" s="8">
        <v>7134905.0700000003</v>
      </c>
      <c r="L34" s="8">
        <v>-8147588.5599999996</v>
      </c>
      <c r="M34" s="8">
        <v>10838.04</v>
      </c>
      <c r="N34" s="8"/>
      <c r="O34" s="8"/>
      <c r="P34" s="8"/>
      <c r="Q34" s="8">
        <f>+SUM(E34:P34)</f>
        <v>1017650.3660000004</v>
      </c>
    </row>
    <row r="35" spans="2:20" x14ac:dyDescent="0.25">
      <c r="B35" s="12" t="s">
        <v>54</v>
      </c>
      <c r="C35" s="11">
        <v>150000</v>
      </c>
      <c r="D35" s="11"/>
      <c r="E35" s="8">
        <v>800423.41</v>
      </c>
      <c r="F35" s="8">
        <v>654226.30000000005</v>
      </c>
      <c r="G35" s="8">
        <v>837876.83000000007</v>
      </c>
      <c r="H35" s="8">
        <v>863104.59</v>
      </c>
      <c r="I35" s="8">
        <v>928256.90000000014</v>
      </c>
      <c r="J35" s="8">
        <v>1319040.8659999999</v>
      </c>
      <c r="K35" s="8">
        <v>1579824.1199999999</v>
      </c>
      <c r="L35" s="8">
        <v>-2804.52</v>
      </c>
      <c r="M35" s="8">
        <v>894384.03</v>
      </c>
      <c r="N35" s="8"/>
      <c r="O35" s="8"/>
      <c r="P35" s="8"/>
      <c r="Q35" s="8">
        <f>+SUM(E35:P35)</f>
        <v>7874332.5260000005</v>
      </c>
    </row>
    <row r="36" spans="2:20" x14ac:dyDescent="0.25">
      <c r="B36" s="12" t="s">
        <v>53</v>
      </c>
      <c r="C36" s="11">
        <v>0</v>
      </c>
      <c r="D36" s="11"/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/>
      <c r="O36" s="8"/>
      <c r="P36" s="8"/>
      <c r="Q36" s="8">
        <f>+SUM(E36:P36)</f>
        <v>0</v>
      </c>
    </row>
    <row r="37" spans="2:20" x14ac:dyDescent="0.25">
      <c r="B37" s="12" t="s">
        <v>52</v>
      </c>
      <c r="C37" s="11">
        <v>1600000</v>
      </c>
      <c r="D37" s="11"/>
      <c r="E37" s="8">
        <v>292640</v>
      </c>
      <c r="F37" s="8">
        <v>1059521.7933333335</v>
      </c>
      <c r="G37" s="8">
        <v>687996.15999999992</v>
      </c>
      <c r="H37" s="8">
        <v>540725.46400000004</v>
      </c>
      <c r="I37" s="8">
        <v>390760.10735225683</v>
      </c>
      <c r="J37" s="8">
        <v>162571.61599999998</v>
      </c>
      <c r="K37" s="8">
        <v>911880.7496000001</v>
      </c>
      <c r="L37" s="8">
        <v>853763.64</v>
      </c>
      <c r="M37" s="8">
        <v>742985.44</v>
      </c>
      <c r="N37" s="8"/>
      <c r="O37" s="8"/>
      <c r="P37" s="8"/>
      <c r="Q37" s="8">
        <f>+SUM(E37:P37)</f>
        <v>5642844.9702855907</v>
      </c>
    </row>
    <row r="38" spans="2:20" s="13" customFormat="1" x14ac:dyDescent="0.25">
      <c r="B38" s="15" t="s">
        <v>51</v>
      </c>
      <c r="C38" s="14">
        <f>+SUM(C39:C46)</f>
        <v>17932700</v>
      </c>
      <c r="D38" s="14"/>
      <c r="E38" s="14">
        <f>+SUM(E39:E46)</f>
        <v>516609.55</v>
      </c>
      <c r="F38" s="14">
        <f>+SUM(F39:F46)</f>
        <v>516609.55</v>
      </c>
      <c r="G38" s="14">
        <f>+SUM(G39:G46)</f>
        <v>101276609.55</v>
      </c>
      <c r="H38" s="14">
        <f>+SUM(H39:H46)</f>
        <v>516609.55</v>
      </c>
      <c r="I38" s="14">
        <f>+SUM(I39:I46)</f>
        <v>695234.3</v>
      </c>
      <c r="J38" s="14">
        <f>+SUM(J39:J46)</f>
        <v>500609.55</v>
      </c>
      <c r="K38" s="14">
        <f>+SUM(K39:K46)</f>
        <v>665060.5</v>
      </c>
      <c r="L38" s="14">
        <f>+SUM(L39:L46)</f>
        <v>584609.55000000005</v>
      </c>
      <c r="M38" s="14">
        <f>+SUM(M39:M46)</f>
        <v>383834.85000000003</v>
      </c>
      <c r="N38" s="14">
        <f>+SUM(N39:N46)</f>
        <v>0</v>
      </c>
      <c r="O38" s="14">
        <f>+SUM(O39:O46)</f>
        <v>0</v>
      </c>
      <c r="P38" s="14">
        <f>+SUM(P39:P46)</f>
        <v>0</v>
      </c>
      <c r="Q38" s="14">
        <f>+SUM(E38:P38)</f>
        <v>105655786.94999997</v>
      </c>
      <c r="R38"/>
      <c r="S38"/>
      <c r="T38"/>
    </row>
    <row r="39" spans="2:20" x14ac:dyDescent="0.25">
      <c r="B39" s="12" t="s">
        <v>50</v>
      </c>
      <c r="C39" s="11">
        <v>12500000</v>
      </c>
      <c r="D39" s="11"/>
      <c r="E39" s="8">
        <v>516609.55</v>
      </c>
      <c r="F39" s="8">
        <v>516609.55</v>
      </c>
      <c r="G39" s="8">
        <v>1276609.55</v>
      </c>
      <c r="H39" s="8">
        <v>516609.55</v>
      </c>
      <c r="I39" s="8">
        <v>695234.3</v>
      </c>
      <c r="J39" s="8">
        <v>500609.55</v>
      </c>
      <c r="K39" s="8">
        <v>333984.8</v>
      </c>
      <c r="L39" s="8">
        <v>584609.55000000005</v>
      </c>
      <c r="M39" s="8">
        <v>714910.55</v>
      </c>
      <c r="N39" s="8"/>
      <c r="O39" s="8"/>
      <c r="P39" s="8"/>
      <c r="Q39" s="8">
        <f>+SUM(E39:P39)</f>
        <v>5655786.9499999993</v>
      </c>
    </row>
    <row r="40" spans="2:20" x14ac:dyDescent="0.25">
      <c r="B40" s="12" t="s">
        <v>49</v>
      </c>
      <c r="C40" s="11">
        <v>0</v>
      </c>
      <c r="D40" s="11"/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331075.7</v>
      </c>
      <c r="L40" s="11">
        <v>0</v>
      </c>
      <c r="M40" s="8">
        <v>-331075.7</v>
      </c>
      <c r="N40" s="8"/>
      <c r="O40" s="8"/>
      <c r="P40" s="8"/>
      <c r="Q40" s="8">
        <f>+SUM(E40:P40)</f>
        <v>0</v>
      </c>
    </row>
    <row r="41" spans="2:20" x14ac:dyDescent="0.25">
      <c r="B41" s="12" t="s">
        <v>48</v>
      </c>
      <c r="C41" s="11">
        <v>0</v>
      </c>
      <c r="D41" s="11"/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1">
        <v>0</v>
      </c>
      <c r="M41" s="11">
        <v>0</v>
      </c>
      <c r="N41" s="8"/>
      <c r="O41" s="8"/>
      <c r="P41" s="8"/>
      <c r="Q41" s="8">
        <f>+SUM(E41:P41)</f>
        <v>0</v>
      </c>
    </row>
    <row r="42" spans="2:20" x14ac:dyDescent="0.25">
      <c r="B42" s="12" t="s">
        <v>47</v>
      </c>
      <c r="C42" s="11">
        <v>0</v>
      </c>
      <c r="D42" s="11"/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1">
        <v>0</v>
      </c>
      <c r="M42" s="11">
        <v>0</v>
      </c>
      <c r="N42" s="8"/>
      <c r="O42" s="8"/>
      <c r="P42" s="8"/>
      <c r="Q42" s="8">
        <f>+SUM(E42:P42)</f>
        <v>0</v>
      </c>
    </row>
    <row r="43" spans="2:20" x14ac:dyDescent="0.25">
      <c r="B43" s="12" t="s">
        <v>46</v>
      </c>
      <c r="C43" s="11">
        <v>0</v>
      </c>
      <c r="D43" s="11"/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1">
        <v>0</v>
      </c>
      <c r="M43" s="11">
        <v>0</v>
      </c>
      <c r="N43" s="8"/>
      <c r="O43" s="8"/>
      <c r="P43" s="8"/>
      <c r="Q43" s="8">
        <f>+SUM(E43:P43)</f>
        <v>0</v>
      </c>
    </row>
    <row r="44" spans="2:20" x14ac:dyDescent="0.25">
      <c r="B44" s="12" t="s">
        <v>45</v>
      </c>
      <c r="C44" s="11">
        <v>0</v>
      </c>
      <c r="D44" s="11"/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11">
        <v>0</v>
      </c>
      <c r="M44" s="11">
        <v>0</v>
      </c>
      <c r="N44" s="8"/>
      <c r="O44" s="8"/>
      <c r="P44" s="8"/>
      <c r="Q44" s="8">
        <f>+SUM(E44:P44)</f>
        <v>0</v>
      </c>
    </row>
    <row r="45" spans="2:20" x14ac:dyDescent="0.25">
      <c r="B45" s="12" t="s">
        <v>44</v>
      </c>
      <c r="C45" s="11">
        <v>5432700</v>
      </c>
      <c r="D45" s="11"/>
      <c r="E45" s="8">
        <v>0</v>
      </c>
      <c r="F45" s="8">
        <v>0</v>
      </c>
      <c r="G45" s="8">
        <v>100000000</v>
      </c>
      <c r="H45" s="8">
        <v>0</v>
      </c>
      <c r="I45" s="8">
        <v>0</v>
      </c>
      <c r="J45" s="8">
        <v>0</v>
      </c>
      <c r="K45" s="8">
        <v>0</v>
      </c>
      <c r="L45" s="11">
        <v>0</v>
      </c>
      <c r="M45" s="11">
        <v>0</v>
      </c>
      <c r="N45" s="8"/>
      <c r="O45" s="8"/>
      <c r="P45" s="8"/>
      <c r="Q45" s="8">
        <f>+SUM(E45:P45)</f>
        <v>100000000</v>
      </c>
    </row>
    <row r="46" spans="2:20" x14ac:dyDescent="0.25">
      <c r="B46" s="12" t="s">
        <v>43</v>
      </c>
      <c r="C46" s="11">
        <v>0</v>
      </c>
      <c r="D46" s="11"/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1">
        <v>0</v>
      </c>
      <c r="M46" s="11">
        <v>0</v>
      </c>
      <c r="N46" s="8"/>
      <c r="O46" s="8"/>
      <c r="P46" s="8"/>
      <c r="Q46" s="8">
        <f>+SUM(E46:P46)</f>
        <v>0</v>
      </c>
    </row>
    <row r="47" spans="2:20" s="13" customFormat="1" x14ac:dyDescent="0.25">
      <c r="B47" s="15" t="s">
        <v>42</v>
      </c>
      <c r="C47" s="14">
        <f>+SUM(C48:C53)</f>
        <v>0</v>
      </c>
      <c r="D47" s="14"/>
      <c r="E47" s="14">
        <f>+SUM(E48:E53)</f>
        <v>100000</v>
      </c>
      <c r="F47" s="14">
        <f>+SUM(F48:F53)</f>
        <v>0</v>
      </c>
      <c r="G47" s="14">
        <f>+SUM(G48:G53)</f>
        <v>591248000</v>
      </c>
      <c r="H47" s="14">
        <f>+SUM(H48:H53)</f>
        <v>0</v>
      </c>
      <c r="I47" s="14">
        <f>+SUM(I48:I53)</f>
        <v>0</v>
      </c>
      <c r="J47" s="14">
        <f>+SUM(J48:J53)</f>
        <v>10328483.560000001</v>
      </c>
      <c r="K47" s="14">
        <f>+SUM(K48:K53)</f>
        <v>3233333.33</v>
      </c>
      <c r="L47" s="14">
        <f>+SUM(L48:L53)</f>
        <v>0</v>
      </c>
      <c r="M47" s="14">
        <f>+SUM(M48:M53)</f>
        <v>0</v>
      </c>
      <c r="N47" s="14">
        <f>+SUM(N48:N53)</f>
        <v>0</v>
      </c>
      <c r="O47" s="14">
        <f>+SUM(O48:O53)</f>
        <v>0</v>
      </c>
      <c r="P47" s="14">
        <f>+SUM(P48:P53)</f>
        <v>0</v>
      </c>
      <c r="Q47" s="14">
        <f>+SUM(E47:P47)</f>
        <v>604909816.88999999</v>
      </c>
      <c r="R47"/>
      <c r="S47"/>
      <c r="T47"/>
    </row>
    <row r="48" spans="2:20" x14ac:dyDescent="0.25">
      <c r="B48" s="12" t="s">
        <v>41</v>
      </c>
      <c r="C48" s="11">
        <v>0</v>
      </c>
      <c r="D48" s="11"/>
      <c r="E48" s="8">
        <v>100000</v>
      </c>
      <c r="F48" s="8">
        <v>0</v>
      </c>
      <c r="G48" s="8">
        <v>591248000</v>
      </c>
      <c r="H48" s="8">
        <v>0</v>
      </c>
      <c r="I48" s="8">
        <v>0</v>
      </c>
      <c r="J48" s="8">
        <v>10328483.560000001</v>
      </c>
      <c r="K48" s="8">
        <v>3233333.33</v>
      </c>
      <c r="L48" s="11">
        <v>0</v>
      </c>
      <c r="M48" s="11">
        <v>0</v>
      </c>
      <c r="N48" s="8"/>
      <c r="O48" s="8"/>
      <c r="P48" s="8"/>
      <c r="Q48" s="8">
        <f>+SUM(E48:P48)</f>
        <v>604909816.88999999</v>
      </c>
    </row>
    <row r="49" spans="2:20" x14ac:dyDescent="0.25">
      <c r="B49" s="12" t="s">
        <v>40</v>
      </c>
      <c r="C49" s="11">
        <v>0</v>
      </c>
      <c r="D49" s="11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1">
        <v>0</v>
      </c>
      <c r="M49" s="11">
        <v>0</v>
      </c>
      <c r="N49" s="8"/>
      <c r="O49" s="8"/>
      <c r="P49" s="8"/>
      <c r="Q49" s="8">
        <f>+SUM(E49:P49)</f>
        <v>0</v>
      </c>
    </row>
    <row r="50" spans="2:20" x14ac:dyDescent="0.25">
      <c r="B50" s="12" t="s">
        <v>39</v>
      </c>
      <c r="C50" s="11">
        <v>0</v>
      </c>
      <c r="D50" s="11"/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1">
        <v>0</v>
      </c>
      <c r="M50" s="11">
        <v>0</v>
      </c>
      <c r="N50" s="8"/>
      <c r="O50" s="8"/>
      <c r="P50" s="8"/>
      <c r="Q50" s="8">
        <f>+SUM(E50:P50)</f>
        <v>0</v>
      </c>
    </row>
    <row r="51" spans="2:20" x14ac:dyDescent="0.25">
      <c r="B51" s="12" t="s">
        <v>38</v>
      </c>
      <c r="C51" s="11">
        <v>0</v>
      </c>
      <c r="D51" s="11"/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1">
        <v>0</v>
      </c>
      <c r="M51" s="11">
        <v>0</v>
      </c>
      <c r="N51" s="8"/>
      <c r="O51" s="8"/>
      <c r="P51" s="8"/>
      <c r="Q51" s="8">
        <f>+SUM(E51:P51)</f>
        <v>0</v>
      </c>
    </row>
    <row r="52" spans="2:20" x14ac:dyDescent="0.25">
      <c r="B52" s="12" t="s">
        <v>37</v>
      </c>
      <c r="C52" s="11">
        <v>0</v>
      </c>
      <c r="D52" s="11"/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1">
        <v>0</v>
      </c>
      <c r="M52" s="11">
        <v>0</v>
      </c>
      <c r="N52" s="8"/>
      <c r="O52" s="8"/>
      <c r="P52" s="8"/>
      <c r="Q52" s="8">
        <f>+SUM(E52:P52)</f>
        <v>0</v>
      </c>
    </row>
    <row r="53" spans="2:20" x14ac:dyDescent="0.25">
      <c r="B53" s="12" t="s">
        <v>36</v>
      </c>
      <c r="C53" s="11">
        <v>0</v>
      </c>
      <c r="D53" s="11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1">
        <v>0</v>
      </c>
      <c r="M53" s="11">
        <v>0</v>
      </c>
      <c r="N53" s="8"/>
      <c r="O53" s="8"/>
      <c r="P53" s="8"/>
      <c r="Q53" s="8">
        <f>+SUM(E53:P53)</f>
        <v>0</v>
      </c>
    </row>
    <row r="54" spans="2:20" s="13" customFormat="1" x14ac:dyDescent="0.25">
      <c r="B54" s="15" t="s">
        <v>35</v>
      </c>
      <c r="C54" s="14">
        <f>+SUM(C55:C63)</f>
        <v>77000000</v>
      </c>
      <c r="D54" s="14"/>
      <c r="E54" s="14">
        <f>+SUM(E55:E63)</f>
        <v>64310</v>
      </c>
      <c r="F54" s="14">
        <f>+SUM(F55:F63)</f>
        <v>153430641.75</v>
      </c>
      <c r="G54" s="14">
        <f>+SUM(G55:G63)</f>
        <v>96519388.75</v>
      </c>
      <c r="H54" s="14">
        <f>+SUM(H55:H63)</f>
        <v>130407798.81999999</v>
      </c>
      <c r="I54" s="14">
        <f>+SUM(I55:I63)</f>
        <v>432026799.13999999</v>
      </c>
      <c r="J54" s="14">
        <f>+SUM(J55:J63)</f>
        <v>30212686.32</v>
      </c>
      <c r="K54" s="14">
        <f>+SUM(K55:K63)</f>
        <v>73948236.760000005</v>
      </c>
      <c r="L54" s="14">
        <f>+SUM(L55:L63)</f>
        <v>920299.99</v>
      </c>
      <c r="M54" s="14">
        <f>+SUM(M55:M63)</f>
        <v>4955</v>
      </c>
      <c r="N54" s="14">
        <f>+SUM(N55:N63)</f>
        <v>0</v>
      </c>
      <c r="O54" s="14">
        <f>+SUM(O55:O63)</f>
        <v>0</v>
      </c>
      <c r="P54" s="14">
        <f>+SUM(P55:P63)</f>
        <v>0</v>
      </c>
      <c r="Q54" s="14">
        <f>+SUM(E54:P54)</f>
        <v>917535116.53000009</v>
      </c>
      <c r="R54"/>
      <c r="S54"/>
      <c r="T54"/>
    </row>
    <row r="55" spans="2:20" x14ac:dyDescent="0.25">
      <c r="B55" s="12" t="s">
        <v>34</v>
      </c>
      <c r="C55" s="11">
        <v>25000000</v>
      </c>
      <c r="D55" s="11"/>
      <c r="E55" s="8">
        <v>64310</v>
      </c>
      <c r="F55" s="8">
        <v>755220</v>
      </c>
      <c r="G55" s="8">
        <v>11995</v>
      </c>
      <c r="H55" s="8">
        <v>151785.02000000002</v>
      </c>
      <c r="I55" s="8">
        <v>8772711.6400000006</v>
      </c>
      <c r="J55" s="8">
        <v>63599.99</v>
      </c>
      <c r="K55" s="8">
        <v>0</v>
      </c>
      <c r="L55" s="8">
        <v>920299.99</v>
      </c>
      <c r="M55" s="8">
        <v>4955</v>
      </c>
      <c r="N55" s="8"/>
      <c r="O55" s="8"/>
      <c r="P55" s="8"/>
      <c r="Q55" s="8">
        <f>+SUM(E55:P55)</f>
        <v>10744876.640000001</v>
      </c>
    </row>
    <row r="56" spans="2:20" x14ac:dyDescent="0.25">
      <c r="B56" s="12" t="s">
        <v>33</v>
      </c>
      <c r="C56" s="11">
        <v>0</v>
      </c>
      <c r="D56" s="11"/>
      <c r="E56" s="8">
        <v>0</v>
      </c>
      <c r="F56" s="8">
        <v>132160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11">
        <v>0</v>
      </c>
      <c r="M56" s="11">
        <v>0</v>
      </c>
      <c r="N56" s="8"/>
      <c r="O56" s="8"/>
      <c r="P56" s="8"/>
      <c r="Q56" s="8">
        <f>+SUM(E56:P56)</f>
        <v>132160</v>
      </c>
    </row>
    <row r="57" spans="2:20" x14ac:dyDescent="0.25">
      <c r="B57" s="12" t="s">
        <v>32</v>
      </c>
      <c r="C57" s="11">
        <v>0</v>
      </c>
      <c r="D57" s="11"/>
      <c r="E57" s="8">
        <v>0</v>
      </c>
      <c r="F57" s="8">
        <v>0</v>
      </c>
      <c r="G57" s="8">
        <v>0</v>
      </c>
      <c r="H57" s="8">
        <v>41342.300000000003</v>
      </c>
      <c r="I57" s="8">
        <v>0</v>
      </c>
      <c r="J57" s="8">
        <v>0</v>
      </c>
      <c r="K57" s="8">
        <v>0</v>
      </c>
      <c r="L57" s="11">
        <v>0</v>
      </c>
      <c r="M57" s="11">
        <v>0</v>
      </c>
      <c r="N57" s="8"/>
      <c r="O57" s="8"/>
      <c r="P57" s="8"/>
      <c r="Q57" s="8">
        <f>+SUM(E57:P57)</f>
        <v>41342.300000000003</v>
      </c>
    </row>
    <row r="58" spans="2:20" x14ac:dyDescent="0.25">
      <c r="B58" s="12" t="s">
        <v>31</v>
      </c>
      <c r="C58" s="11">
        <v>52000000</v>
      </c>
      <c r="D58" s="11"/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583439.19999999995</v>
      </c>
      <c r="K58" s="8">
        <v>0</v>
      </c>
      <c r="L58" s="11">
        <v>0</v>
      </c>
      <c r="M58" s="11">
        <v>0</v>
      </c>
      <c r="N58" s="8"/>
      <c r="O58" s="8"/>
      <c r="P58" s="8"/>
      <c r="Q58" s="8">
        <f>+SUM(E58:P58)</f>
        <v>583439.19999999995</v>
      </c>
    </row>
    <row r="59" spans="2:20" x14ac:dyDescent="0.25">
      <c r="B59" s="12" t="s">
        <v>30</v>
      </c>
      <c r="C59" s="11">
        <v>0</v>
      </c>
      <c r="D59" s="11"/>
      <c r="E59" s="8">
        <v>0</v>
      </c>
      <c r="F59" s="8">
        <v>135228</v>
      </c>
      <c r="G59" s="8">
        <v>0</v>
      </c>
      <c r="H59" s="8">
        <v>356271.5</v>
      </c>
      <c r="I59" s="8">
        <v>0</v>
      </c>
      <c r="J59" s="8">
        <v>453636.83999999997</v>
      </c>
      <c r="K59" s="8">
        <v>111547.75999999998</v>
      </c>
      <c r="L59" s="11">
        <v>0</v>
      </c>
      <c r="M59" s="11">
        <v>0</v>
      </c>
      <c r="N59" s="8"/>
      <c r="O59" s="8"/>
      <c r="P59" s="8"/>
      <c r="Q59" s="8">
        <f>+SUM(E59:P59)</f>
        <v>1056684.0999999999</v>
      </c>
    </row>
    <row r="60" spans="2:20" x14ac:dyDescent="0.25">
      <c r="B60" s="12" t="s">
        <v>29</v>
      </c>
      <c r="C60" s="11">
        <v>0</v>
      </c>
      <c r="D60" s="11"/>
      <c r="E60" s="8">
        <v>0</v>
      </c>
      <c r="F60" s="8">
        <v>0</v>
      </c>
      <c r="G60" s="8">
        <v>424800</v>
      </c>
      <c r="H60" s="8">
        <v>0</v>
      </c>
      <c r="I60" s="8">
        <v>0</v>
      </c>
      <c r="J60" s="8">
        <v>0</v>
      </c>
      <c r="K60" s="8">
        <v>0</v>
      </c>
      <c r="L60" s="11">
        <v>0</v>
      </c>
      <c r="M60" s="11">
        <v>0</v>
      </c>
      <c r="N60" s="8"/>
      <c r="O60" s="8"/>
      <c r="P60" s="8"/>
      <c r="Q60" s="8">
        <f>+SUM(E60:P60)</f>
        <v>424800</v>
      </c>
    </row>
    <row r="61" spans="2:20" x14ac:dyDescent="0.25">
      <c r="B61" s="12" t="s">
        <v>28</v>
      </c>
      <c r="C61" s="11">
        <v>0</v>
      </c>
      <c r="D61" s="11"/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11">
        <v>0</v>
      </c>
      <c r="M61" s="11">
        <v>0</v>
      </c>
      <c r="N61" s="8"/>
      <c r="O61" s="8"/>
      <c r="P61" s="8"/>
      <c r="Q61" s="8">
        <f>+SUM(E61:P61)</f>
        <v>0</v>
      </c>
    </row>
    <row r="62" spans="2:20" x14ac:dyDescent="0.25">
      <c r="B62" s="12" t="s">
        <v>27</v>
      </c>
      <c r="C62" s="11">
        <v>0</v>
      </c>
      <c r="D62" s="11"/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1">
        <v>0</v>
      </c>
      <c r="M62" s="11">
        <v>0</v>
      </c>
      <c r="N62" s="8"/>
      <c r="O62" s="8"/>
      <c r="P62" s="8"/>
      <c r="Q62" s="8">
        <f>+SUM(E62:P62)</f>
        <v>0</v>
      </c>
    </row>
    <row r="63" spans="2:20" x14ac:dyDescent="0.25">
      <c r="B63" s="12" t="s">
        <v>26</v>
      </c>
      <c r="C63" s="11">
        <v>0</v>
      </c>
      <c r="D63" s="11"/>
      <c r="E63" s="8">
        <v>0</v>
      </c>
      <c r="F63" s="8">
        <v>152408033.75</v>
      </c>
      <c r="G63" s="8">
        <v>96082593.75</v>
      </c>
      <c r="H63" s="8">
        <v>129858400</v>
      </c>
      <c r="I63" s="8">
        <v>423254087.5</v>
      </c>
      <c r="J63" s="8">
        <v>29112010.289999999</v>
      </c>
      <c r="K63" s="8">
        <v>73836689</v>
      </c>
      <c r="L63" s="8">
        <v>0</v>
      </c>
      <c r="M63" s="11">
        <v>0</v>
      </c>
      <c r="N63" s="8"/>
      <c r="O63" s="8"/>
      <c r="P63" s="8"/>
      <c r="Q63" s="8">
        <f>+SUM(E63:P63)</f>
        <v>904551814.28999996</v>
      </c>
    </row>
    <row r="64" spans="2:20" s="13" customFormat="1" x14ac:dyDescent="0.25">
      <c r="B64" s="15" t="s">
        <v>25</v>
      </c>
      <c r="C64" s="14">
        <f>+SUM(C65:C68)</f>
        <v>5289877914</v>
      </c>
      <c r="D64" s="14"/>
      <c r="E64" s="14">
        <f>+SUM(E65:E68)</f>
        <v>344297022.09000003</v>
      </c>
      <c r="F64" s="14">
        <f>+SUM(F65:F68)</f>
        <v>10001353.300000001</v>
      </c>
      <c r="G64" s="14">
        <f>+SUM(G65:G68)</f>
        <v>103099180.21000001</v>
      </c>
      <c r="H64" s="14">
        <f>+SUM(H65:H68)</f>
        <v>96648698.499999985</v>
      </c>
      <c r="I64" s="14">
        <f>+SUM(I65:I68)</f>
        <v>266501776.63999999</v>
      </c>
      <c r="J64" s="14">
        <f>+SUM(J65:J68)</f>
        <v>170751921.49000001</v>
      </c>
      <c r="K64" s="14">
        <f>+SUM(K65:K68)</f>
        <v>3513978750.9542799</v>
      </c>
      <c r="L64" s="14">
        <f>+SUM(L65:L68)</f>
        <v>499658807.02999997</v>
      </c>
      <c r="M64" s="14">
        <f>+SUM(M65:M68)</f>
        <v>419224136.88</v>
      </c>
      <c r="N64" s="14">
        <f>+SUM(N65:N68)</f>
        <v>0</v>
      </c>
      <c r="O64" s="14">
        <f>+SUM(O65:O68)</f>
        <v>0</v>
      </c>
      <c r="P64" s="14">
        <f>+SUM(P65:P68)</f>
        <v>0</v>
      </c>
      <c r="Q64" s="14">
        <f>+SUM(E64:P64)</f>
        <v>5424161647.0942802</v>
      </c>
      <c r="R64"/>
    </row>
    <row r="65" spans="2:18" x14ac:dyDescent="0.25">
      <c r="B65" s="12" t="s">
        <v>24</v>
      </c>
      <c r="C65" s="11">
        <v>5289877914</v>
      </c>
      <c r="D65" s="11"/>
      <c r="E65" s="8">
        <v>344297022.09000003</v>
      </c>
      <c r="F65" s="8">
        <v>10001353.300000001</v>
      </c>
      <c r="G65" s="8">
        <v>103099180.21000001</v>
      </c>
      <c r="H65" s="8">
        <v>96648698.499999985</v>
      </c>
      <c r="I65" s="8">
        <v>266501776.63999999</v>
      </c>
      <c r="J65" s="8">
        <v>170751921.49000001</v>
      </c>
      <c r="K65" s="8">
        <v>3513978750.9542799</v>
      </c>
      <c r="L65" s="8">
        <v>499658807.02999997</v>
      </c>
      <c r="M65" s="8">
        <v>419224136.88</v>
      </c>
      <c r="N65" s="8"/>
      <c r="O65" s="8"/>
      <c r="P65" s="8"/>
      <c r="Q65" s="8">
        <f>+SUM(E65:P65)</f>
        <v>5424161647.0942802</v>
      </c>
    </row>
    <row r="66" spans="2:18" x14ac:dyDescent="0.25">
      <c r="B66" s="12" t="s">
        <v>23</v>
      </c>
      <c r="C66" s="11">
        <v>0</v>
      </c>
      <c r="D66" s="11"/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11">
        <v>0</v>
      </c>
      <c r="M66" s="11">
        <v>0</v>
      </c>
      <c r="N66" s="8"/>
      <c r="O66" s="8"/>
      <c r="P66" s="8"/>
      <c r="Q66" s="8">
        <f>+SUM(E66:P66)</f>
        <v>0</v>
      </c>
    </row>
    <row r="67" spans="2:18" x14ac:dyDescent="0.25">
      <c r="B67" s="12" t="s">
        <v>22</v>
      </c>
      <c r="C67" s="11">
        <v>0</v>
      </c>
      <c r="D67" s="11"/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1">
        <v>0</v>
      </c>
      <c r="M67" s="11">
        <v>0</v>
      </c>
      <c r="N67" s="8"/>
      <c r="O67" s="8"/>
      <c r="P67" s="8"/>
      <c r="Q67" s="8">
        <f>+SUM(E67:P67)</f>
        <v>0</v>
      </c>
    </row>
    <row r="68" spans="2:18" x14ac:dyDescent="0.25">
      <c r="B68" s="12" t="s">
        <v>21</v>
      </c>
      <c r="C68" s="11">
        <v>0</v>
      </c>
      <c r="D68" s="11"/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11">
        <v>0</v>
      </c>
      <c r="M68" s="11">
        <v>0</v>
      </c>
      <c r="N68" s="8"/>
      <c r="O68" s="8"/>
      <c r="P68" s="8"/>
      <c r="Q68" s="8">
        <f>+SUM(E68:P68)</f>
        <v>0</v>
      </c>
    </row>
    <row r="69" spans="2:18" s="13" customFormat="1" x14ac:dyDescent="0.25">
      <c r="B69" s="15" t="s">
        <v>20</v>
      </c>
      <c r="C69" s="14">
        <f>+SUM(C70:C71)</f>
        <v>0</v>
      </c>
      <c r="D69" s="14"/>
      <c r="E69" s="14">
        <f>+SUM(E70:E71)</f>
        <v>0</v>
      </c>
      <c r="F69" s="14">
        <f>+SUM(F70:F71)</f>
        <v>0</v>
      </c>
      <c r="G69" s="14">
        <f>+SUM(G70:G71)</f>
        <v>0</v>
      </c>
      <c r="H69" s="14">
        <f>+SUM(H70:H71)</f>
        <v>0</v>
      </c>
      <c r="I69" s="14">
        <f>+SUM(I70:I71)</f>
        <v>0</v>
      </c>
      <c r="J69" s="14">
        <f>+SUM(J70:J71)</f>
        <v>0</v>
      </c>
      <c r="K69" s="14">
        <f>+SUM(K70:K71)</f>
        <v>0</v>
      </c>
      <c r="L69" s="14">
        <f>+SUM(L70:L71)</f>
        <v>0</v>
      </c>
      <c r="M69" s="14">
        <f>+SUM(M70:M71)</f>
        <v>0</v>
      </c>
      <c r="N69" s="14">
        <f>+SUM(N70:N71)</f>
        <v>0</v>
      </c>
      <c r="O69" s="14">
        <f>+SUM(O70:O71)</f>
        <v>0</v>
      </c>
      <c r="P69" s="14">
        <f>+SUM(P70:P71)</f>
        <v>0</v>
      </c>
      <c r="Q69" s="14">
        <f>+SUM(E69:P69)</f>
        <v>0</v>
      </c>
      <c r="R69"/>
    </row>
    <row r="70" spans="2:18" x14ac:dyDescent="0.25">
      <c r="B70" s="12" t="s">
        <v>19</v>
      </c>
      <c r="C70" s="11">
        <v>0</v>
      </c>
      <c r="D70" s="11"/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1">
        <v>0</v>
      </c>
      <c r="M70" s="11">
        <v>0</v>
      </c>
      <c r="N70" s="8"/>
      <c r="O70" s="8"/>
      <c r="P70" s="8"/>
      <c r="Q70" s="8">
        <f>+SUM(E70:P70)</f>
        <v>0</v>
      </c>
    </row>
    <row r="71" spans="2:18" x14ac:dyDescent="0.25">
      <c r="B71" s="12" t="s">
        <v>18</v>
      </c>
      <c r="C71" s="11">
        <v>0</v>
      </c>
      <c r="D71" s="11"/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11">
        <v>0</v>
      </c>
      <c r="M71" s="11">
        <v>0</v>
      </c>
      <c r="N71" s="8"/>
      <c r="O71" s="8"/>
      <c r="P71" s="8"/>
      <c r="Q71" s="8">
        <f>+SUM(E71:P71)</f>
        <v>0</v>
      </c>
    </row>
    <row r="72" spans="2:18" s="13" customFormat="1" x14ac:dyDescent="0.25">
      <c r="B72" s="15" t="s">
        <v>17</v>
      </c>
      <c r="C72" s="14">
        <f>+SUM(C73:C76)</f>
        <v>0</v>
      </c>
      <c r="D72" s="14"/>
      <c r="E72" s="14">
        <f>+SUM(E73:E76)</f>
        <v>0</v>
      </c>
      <c r="F72" s="14">
        <f>+SUM(F73:F76)</f>
        <v>0</v>
      </c>
      <c r="G72" s="14">
        <f>+SUM(G73:G76)</f>
        <v>97603.56</v>
      </c>
      <c r="H72" s="14">
        <f>+SUM(H73:H76)</f>
        <v>0</v>
      </c>
      <c r="I72" s="14">
        <f>+SUM(I73:I76)</f>
        <v>0</v>
      </c>
      <c r="J72" s="14">
        <f>+SUM(J73:J76)</f>
        <v>0</v>
      </c>
      <c r="K72" s="14">
        <f>+SUM(K73:K76)</f>
        <v>100</v>
      </c>
      <c r="L72" s="14">
        <f>+SUM(L73:L76)</f>
        <v>0</v>
      </c>
      <c r="M72" s="14">
        <f>+SUM(M73:M76)</f>
        <v>0</v>
      </c>
      <c r="N72" s="14">
        <f>+SUM(N73:N76)</f>
        <v>0</v>
      </c>
      <c r="O72" s="14">
        <f>+SUM(O73:O76)</f>
        <v>0</v>
      </c>
      <c r="P72" s="14">
        <f>+SUM(P73:P76)</f>
        <v>0</v>
      </c>
      <c r="Q72" s="14">
        <f>+SUM(E72:P72)</f>
        <v>97703.56</v>
      </c>
      <c r="R72"/>
    </row>
    <row r="73" spans="2:18" x14ac:dyDescent="0.25">
      <c r="B73" s="12" t="s">
        <v>16</v>
      </c>
      <c r="C73" s="11">
        <v>0</v>
      </c>
      <c r="D73" s="11"/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1">
        <v>0</v>
      </c>
      <c r="M73" s="11">
        <v>0</v>
      </c>
      <c r="N73" s="8"/>
      <c r="O73" s="8"/>
      <c r="P73" s="8"/>
      <c r="Q73" s="8">
        <f>+SUM(E73:P73)</f>
        <v>0</v>
      </c>
    </row>
    <row r="74" spans="2:18" x14ac:dyDescent="0.25">
      <c r="B74" s="12" t="s">
        <v>15</v>
      </c>
      <c r="C74" s="11">
        <v>0</v>
      </c>
      <c r="D74" s="11"/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11">
        <v>0</v>
      </c>
      <c r="M74" s="11">
        <v>0</v>
      </c>
      <c r="N74" s="8"/>
      <c r="O74" s="8"/>
      <c r="P74" s="8"/>
      <c r="Q74" s="8">
        <f>+SUM(E74:P74)</f>
        <v>0</v>
      </c>
    </row>
    <row r="75" spans="2:18" x14ac:dyDescent="0.25">
      <c r="B75" s="12" t="s">
        <v>14</v>
      </c>
      <c r="C75" s="11">
        <v>0</v>
      </c>
      <c r="D75" s="11"/>
      <c r="E75" s="8">
        <v>0</v>
      </c>
      <c r="F75" s="8">
        <v>0</v>
      </c>
      <c r="G75" s="8">
        <v>97603.56</v>
      </c>
      <c r="H75" s="8">
        <v>0</v>
      </c>
      <c r="I75" s="8">
        <v>0</v>
      </c>
      <c r="J75" s="8">
        <v>0</v>
      </c>
      <c r="K75" s="8">
        <v>100</v>
      </c>
      <c r="L75" s="11">
        <v>0</v>
      </c>
      <c r="M75" s="11">
        <v>0</v>
      </c>
      <c r="N75" s="8"/>
      <c r="O75" s="8"/>
      <c r="P75" s="8"/>
      <c r="Q75" s="8">
        <f>+SUM(E75:P75)</f>
        <v>97703.56</v>
      </c>
    </row>
    <row r="76" spans="2:18" x14ac:dyDescent="0.25">
      <c r="B76" s="12" t="s">
        <v>13</v>
      </c>
      <c r="C76" s="11">
        <v>0</v>
      </c>
      <c r="D76" s="11"/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1">
        <v>0</v>
      </c>
      <c r="M76" s="11">
        <v>0</v>
      </c>
      <c r="N76" s="8"/>
      <c r="O76" s="8"/>
      <c r="P76" s="8"/>
      <c r="Q76" s="8">
        <f>+SUM(E76:P76)</f>
        <v>0</v>
      </c>
    </row>
    <row r="77" spans="2:18" x14ac:dyDescent="0.25">
      <c r="B77" s="18" t="s">
        <v>12</v>
      </c>
      <c r="C77" s="17"/>
      <c r="D77" s="17"/>
      <c r="E77" s="16"/>
      <c r="F77" s="16"/>
      <c r="G77" s="16"/>
      <c r="H77" s="16"/>
      <c r="I77" s="16"/>
      <c r="J77" s="16"/>
      <c r="K77" s="16"/>
      <c r="L77" s="11">
        <v>0</v>
      </c>
      <c r="M77" s="11">
        <v>0</v>
      </c>
      <c r="N77" s="16"/>
      <c r="O77" s="16"/>
      <c r="P77" s="16"/>
      <c r="Q77" s="16"/>
    </row>
    <row r="78" spans="2:18" s="13" customFormat="1" x14ac:dyDescent="0.25">
      <c r="B78" s="15" t="s">
        <v>11</v>
      </c>
      <c r="C78" s="14">
        <f>+SUM(C79:C80)</f>
        <v>0</v>
      </c>
      <c r="D78" s="14"/>
      <c r="E78" s="14">
        <f>+SUM(E79:E80)</f>
        <v>0</v>
      </c>
      <c r="F78" s="14">
        <f>+SUM(F79:F80)</f>
        <v>0</v>
      </c>
      <c r="G78" s="14">
        <f>+SUM(G79:G80)</f>
        <v>0</v>
      </c>
      <c r="H78" s="14">
        <f>+SUM(H79:H80)</f>
        <v>0</v>
      </c>
      <c r="I78" s="14">
        <f>+SUM(I79:I80)</f>
        <v>0</v>
      </c>
      <c r="J78" s="14">
        <f>+SUM(J79:J80)</f>
        <v>0</v>
      </c>
      <c r="K78" s="14">
        <f>+SUM(K79:K80)</f>
        <v>0</v>
      </c>
      <c r="L78" s="14">
        <f>+SUM(L79:L80)</f>
        <v>0</v>
      </c>
      <c r="M78" s="14">
        <f>+SUM(M79:M80)</f>
        <v>0</v>
      </c>
      <c r="N78" s="14">
        <f>+SUM(N79:N80)</f>
        <v>0</v>
      </c>
      <c r="O78" s="14">
        <f>+SUM(O79:O80)</f>
        <v>0</v>
      </c>
      <c r="P78" s="14">
        <f>+SUM(P79:P80)</f>
        <v>0</v>
      </c>
      <c r="Q78" s="14">
        <f>+SUM(E78:P78)</f>
        <v>0</v>
      </c>
      <c r="R78"/>
    </row>
    <row r="79" spans="2:18" x14ac:dyDescent="0.25">
      <c r="B79" s="12" t="s">
        <v>10</v>
      </c>
      <c r="C79" s="11">
        <v>0</v>
      </c>
      <c r="D79" s="11"/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11">
        <v>0</v>
      </c>
      <c r="M79" s="11">
        <v>0</v>
      </c>
      <c r="N79" s="8"/>
      <c r="O79" s="8"/>
      <c r="P79" s="8"/>
      <c r="Q79" s="8">
        <f>+SUM(E79:P79)</f>
        <v>0</v>
      </c>
    </row>
    <row r="80" spans="2:18" x14ac:dyDescent="0.25">
      <c r="B80" s="12" t="s">
        <v>9</v>
      </c>
      <c r="C80" s="11">
        <v>0</v>
      </c>
      <c r="D80" s="11"/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11">
        <v>0</v>
      </c>
      <c r="M80" s="11">
        <v>0</v>
      </c>
      <c r="N80" s="8"/>
      <c r="O80" s="8"/>
      <c r="P80" s="8"/>
      <c r="Q80" s="8">
        <f>+SUM(E80:P80)</f>
        <v>0</v>
      </c>
    </row>
    <row r="81" spans="2:18" s="13" customFormat="1" x14ac:dyDescent="0.25">
      <c r="B81" s="15" t="s">
        <v>8</v>
      </c>
      <c r="C81" s="14">
        <f>+SUM(C82:C83)</f>
        <v>0</v>
      </c>
      <c r="D81" s="14"/>
      <c r="E81" s="14">
        <f>+SUM(E82:E83)</f>
        <v>0</v>
      </c>
      <c r="F81" s="14">
        <f>+SUM(F82:F83)</f>
        <v>21000</v>
      </c>
      <c r="G81" s="14">
        <f>+SUM(G82:G83)</f>
        <v>1553032.0599999998</v>
      </c>
      <c r="H81" s="14">
        <f>+SUM(H82:H83)</f>
        <v>406914.88</v>
      </c>
      <c r="I81" s="14">
        <f>+SUM(I82:I83)</f>
        <v>2060350.07</v>
      </c>
      <c r="J81" s="14">
        <f>+SUM(J82:J83)</f>
        <v>3275308.7</v>
      </c>
      <c r="K81" s="14">
        <f>+SUM(K82:K83)</f>
        <v>5334900.17</v>
      </c>
      <c r="L81" s="14">
        <f>+SUM(L82:L83)</f>
        <v>3215308.7</v>
      </c>
      <c r="M81" s="14">
        <f>+SUM(M82:M83)</f>
        <v>3546743.72</v>
      </c>
      <c r="N81" s="14">
        <f>+SUM(N82:N83)</f>
        <v>0</v>
      </c>
      <c r="O81" s="14">
        <f>+SUM(O82:O83)</f>
        <v>0</v>
      </c>
      <c r="P81" s="14">
        <f>+SUM(P82:P83)</f>
        <v>0</v>
      </c>
      <c r="Q81" s="14">
        <f>+SUM(E81:P81)</f>
        <v>19413558.299999997</v>
      </c>
      <c r="R81"/>
    </row>
    <row r="82" spans="2:18" x14ac:dyDescent="0.25">
      <c r="B82" s="12" t="s">
        <v>7</v>
      </c>
      <c r="C82" s="11">
        <v>0</v>
      </c>
      <c r="D82" s="11"/>
      <c r="E82" s="8">
        <v>0</v>
      </c>
      <c r="F82" s="8">
        <v>21000</v>
      </c>
      <c r="G82" s="8">
        <v>1553032.0599999998</v>
      </c>
      <c r="H82" s="8">
        <v>406914.88</v>
      </c>
      <c r="I82" s="8">
        <v>2060350.07</v>
      </c>
      <c r="J82" s="8">
        <v>3275308.7</v>
      </c>
      <c r="K82" s="8">
        <v>5334900.17</v>
      </c>
      <c r="L82" s="8">
        <v>3215308.7</v>
      </c>
      <c r="M82" s="8">
        <v>3546743.72</v>
      </c>
      <c r="N82" s="8"/>
      <c r="O82" s="8"/>
      <c r="P82" s="8"/>
      <c r="Q82" s="8">
        <f>+SUM(E82:P82)</f>
        <v>19413558.299999997</v>
      </c>
    </row>
    <row r="83" spans="2:18" x14ac:dyDescent="0.25">
      <c r="B83" s="12" t="s">
        <v>6</v>
      </c>
      <c r="C83" s="11">
        <v>0</v>
      </c>
      <c r="D83" s="11"/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1">
        <v>0</v>
      </c>
      <c r="M83" s="11">
        <v>0</v>
      </c>
      <c r="N83" s="8"/>
      <c r="O83" s="8"/>
      <c r="P83" s="8"/>
      <c r="Q83" s="8">
        <f>+SUM(E83:P83)</f>
        <v>0</v>
      </c>
    </row>
    <row r="84" spans="2:18" s="13" customFormat="1" x14ac:dyDescent="0.25">
      <c r="B84" s="15" t="s">
        <v>5</v>
      </c>
      <c r="C84" s="14">
        <f>+SUM(C85)</f>
        <v>0</v>
      </c>
      <c r="D84" s="14"/>
      <c r="E84" s="14">
        <f>+SUM(E85)</f>
        <v>0</v>
      </c>
      <c r="F84" s="14">
        <f>+SUM(F85)</f>
        <v>0</v>
      </c>
      <c r="G84" s="14">
        <f>+SUM(G85)</f>
        <v>0</v>
      </c>
      <c r="H84" s="14">
        <f>+SUM(H85)</f>
        <v>0</v>
      </c>
      <c r="I84" s="14">
        <f>+SUM(I85)</f>
        <v>0</v>
      </c>
      <c r="J84" s="14">
        <f>+SUM(J85)</f>
        <v>0</v>
      </c>
      <c r="K84" s="14">
        <f>+SUM(K85)</f>
        <v>0</v>
      </c>
      <c r="L84" s="14">
        <f>+SUM(L85)</f>
        <v>0</v>
      </c>
      <c r="M84" s="14">
        <f>+SUM(M85)</f>
        <v>0</v>
      </c>
      <c r="N84" s="14">
        <f>+SUM(N85)</f>
        <v>0</v>
      </c>
      <c r="O84" s="14">
        <f>+SUM(O85)</f>
        <v>0</v>
      </c>
      <c r="P84" s="14">
        <f>+SUM(P85)</f>
        <v>0</v>
      </c>
      <c r="Q84" s="14">
        <f>+SUM(E84:P84)</f>
        <v>0</v>
      </c>
      <c r="R84"/>
    </row>
    <row r="85" spans="2:18" x14ac:dyDescent="0.25">
      <c r="B85" s="12" t="s">
        <v>4</v>
      </c>
      <c r="C85" s="11">
        <v>0</v>
      </c>
      <c r="D85" s="11"/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1">
        <v>0</v>
      </c>
      <c r="M85" s="11">
        <v>0</v>
      </c>
      <c r="N85" s="8"/>
      <c r="O85" s="8"/>
      <c r="P85" s="8"/>
      <c r="Q85" s="8">
        <f>+SUM(E85:P85)</f>
        <v>0</v>
      </c>
    </row>
    <row r="86" spans="2:18" x14ac:dyDescent="0.25">
      <c r="B86" s="10" t="s">
        <v>3</v>
      </c>
      <c r="C86" s="9">
        <f>+C84+C81+C78+C72+C69+C64+C54+C47+C38+C28+C18+C12</f>
        <v>6178990589.25</v>
      </c>
      <c r="D86" s="9"/>
      <c r="E86" s="9">
        <f>+E84+E81+E78+E72+E69+E64+E54+E47+E38+E28+E18+E12</f>
        <v>1115434727.3499999</v>
      </c>
      <c r="F86" s="9">
        <f>+F84+F81+F78+F72+F69+F64+F54+F47+F38+F28+F18+F12</f>
        <v>241089868.10000005</v>
      </c>
      <c r="G86" s="9">
        <f>+G84+G81+G78+G72+G69+G64+G54+G47+G38+G28+G18+G12</f>
        <v>278346661.51600003</v>
      </c>
      <c r="H86" s="9">
        <f>+H84+H81+H78+H72+H69+H64+H54+H47+H38+H28+H18+H12</f>
        <v>301971937.36800003</v>
      </c>
      <c r="I86" s="9">
        <f>+I84+I81+I78+I72+I69+I64+I54+I47+I38+I28+I18+I12</f>
        <v>800686019.7299999</v>
      </c>
      <c r="J86" s="9">
        <f>+J84+J81+J78+J72+J69+J64+J54+J47+J38+J28+J18+J12</f>
        <v>362063764.42400002</v>
      </c>
      <c r="K86" s="9">
        <f>+K84+K81+K78+K72+K69+K64+K54+K47+K38+K28+K18+K12</f>
        <v>3756663811.6338797</v>
      </c>
      <c r="L86" s="9">
        <f>+L84+L81+L78+L72+L69+L64+L54+L47+L38+L28+L18+L12</f>
        <v>360489353.25</v>
      </c>
      <c r="M86" s="9">
        <f>+M84+M81+M78+M72+M69+M64+M54+M47+M38+M28+M18+M12</f>
        <v>481328442.60000002</v>
      </c>
      <c r="N86" s="9">
        <f>+N84+N81+N78+N72+N69+N64+N54+N47+N38+N28+N18+N12</f>
        <v>0</v>
      </c>
      <c r="O86" s="9">
        <f>+O84+O81+O78+O72+O69+O64+O54+O47+O38+O28+O18+O12</f>
        <v>0</v>
      </c>
      <c r="P86" s="9">
        <f>+P84+P81+P78+P72+P69+P64+P54+P47+P38+P28+P18+P12</f>
        <v>0</v>
      </c>
      <c r="Q86" s="9">
        <f>+Q84+Q81+Q78+Q72+Q69+Q64+Q54+Q47+Q38+Q28+Q18+Q12</f>
        <v>7698074585.97188</v>
      </c>
    </row>
    <row r="87" spans="2:18" x14ac:dyDescent="0.25">
      <c r="E87" s="8"/>
      <c r="F87" s="8"/>
      <c r="G87" s="8"/>
      <c r="H87" s="8"/>
      <c r="I87" s="8"/>
      <c r="J87" s="8"/>
      <c r="K87" s="8"/>
      <c r="L87" s="8"/>
    </row>
    <row r="88" spans="2:18" x14ac:dyDescent="0.25">
      <c r="D88" s="7"/>
      <c r="L88" s="4"/>
      <c r="Q88" s="4"/>
    </row>
    <row r="89" spans="2:18" ht="25.5" customHeight="1" x14ac:dyDescent="0.25">
      <c r="B89" s="6" t="s">
        <v>2</v>
      </c>
      <c r="C89" s="6"/>
      <c r="D89" s="5"/>
      <c r="Q89" s="7"/>
    </row>
    <row r="90" spans="2:18" ht="22.5" customHeight="1" x14ac:dyDescent="0.25">
      <c r="B90" s="6"/>
      <c r="C90" s="6"/>
      <c r="D90" s="5"/>
      <c r="Q90" s="4"/>
    </row>
    <row r="101" spans="2:11" ht="18.75" x14ac:dyDescent="0.25">
      <c r="B101" s="3" t="s">
        <v>1</v>
      </c>
      <c r="I101" s="2" t="s">
        <v>0</v>
      </c>
      <c r="J101" s="1"/>
      <c r="K101" s="1"/>
    </row>
  </sheetData>
  <mergeCells count="10">
    <mergeCell ref="B89:C90"/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45" right="0.7" top="0.75" bottom="0.75" header="0.3" footer="0.3"/>
  <pageSetup paperSize="5" scale="41" fitToHeight="0" orientation="landscape" r:id="rId1"/>
  <headerFooter>
    <oddFooter>&amp;RPág. &amp;P / &amp;N</oddFooter>
  </headerFooter>
  <rowBreaks count="1" manualBreakCount="1">
    <brk id="76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(2)</vt:lpstr>
      <vt:lpstr>'P2 Presupuesto Aprobado-Eje (2)'!Área_de_impresión</vt:lpstr>
      <vt:lpstr>'P2 Presupuesto Aprobado-Eje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Crisostomo</dc:creator>
  <cp:lastModifiedBy>Jhonatan Crisostomo</cp:lastModifiedBy>
  <dcterms:created xsi:type="dcterms:W3CDTF">2021-10-06T15:56:04Z</dcterms:created>
  <dcterms:modified xsi:type="dcterms:W3CDTF">2021-10-06T15:59:02Z</dcterms:modified>
</cp:coreProperties>
</file>